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90" windowHeight="10830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<sst xmlns="http://schemas.openxmlformats.org/spreadsheetml/2006/main" count="1264" uniqueCount="271">
  <si>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</si>
  <si>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</si>
  <si>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</si>
  <si>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</si>
  <si>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</si>
  <si>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</si>
  <si>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</si>
  <si>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</si>
  <si>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</si>
  <si>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</si>
  <si>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</si>
  <si>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</si>
  <si>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</si>
  <si>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</si>
  <si>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</si>
  <si>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</si>
  <si>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</si>
  <si>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</si>
  <si>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</si>
  <si>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</si>
  <si>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</si>
  <si>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</si>
  <si>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</si>
  <si>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</si>
  <si>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</si>
  <si>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</si>
  <si>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</si>
  <si>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</si>
  <si>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</si>
  <si>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</si>
  <si>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</si>
  <si>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</si>
  <si>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</si>
  <si>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</si>
  <si>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</si>
  <si>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</si>
  <si>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</si>
  <si>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</si>
  <si>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</si>
  <si>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</si>
  <si>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</si>
  <si>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</si>
  <si>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</si>
  <si>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</si>
  <si>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</si>
  <si>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</si>
  <si>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</si>
  <si>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</si>
  <si>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</si>
  <si>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</si>
  <si>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</si>
  <si>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</si>
  <si>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</si>
  <si>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</si>
  <si>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</si>
  <si>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</si>
  <si>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</si>
  <si>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</si>
  <si>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</si>
  <si>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</si>
  <si>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</si>
  <si>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</si>
  <si>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</si>
  <si>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</si>
  <si>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</si>
  <si>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</si>
  <si>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</si>
  <si>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</si>
  <si>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</si>
  <si>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</si>
  <si>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</si>
  <si>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</si>
  <si>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</si>
  <si>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</si>
  <si>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</si>
  <si>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</si>
  <si>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</si>
  <si>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</si>
  <si>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</si>
  <si>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</si>
  <si>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</si>
  <si>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</si>
  <si>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</si>
  <si>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</si>
  <si>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</si>
  <si>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</si>
  <si>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</si>
  <si>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</si>
  <si>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</si>
  <si>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</si>
  <si>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</si>
  <si>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</si>
  <si>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</si>
  <si>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</si>
  <si>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</si>
  <si>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</si>
  <si>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</si>
  <si>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</si>
  <si>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</si>
  <si>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</si>
  <si>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</si>
  <si>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</si>
  <si>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</si>
  <si>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</si>
  <si>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</si>
  <si>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</si>
  <si>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</si>
  <si>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</si>
  <si>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</si>
  <si>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</si>
  <si>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</si>
  <si>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</si>
  <si>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</si>
  <si>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</si>
  <si>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</si>
  <si>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</si>
  <si>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</si>
  <si>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</si>
  <si>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</si>
  <si>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</si>
  <si>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</si>
  <si>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10500000</t>
  </si>
  <si>
    <t>НАЛОГИ НА СОВОКУПНЫЙ ДОХОД</t>
  </si>
  <si>
    <t>10503010</t>
  </si>
  <si>
    <t>Единый сельскохозяйственный налог</t>
  </si>
  <si>
    <t>ДЕФИЦИТ(-)/ПРОФИЦИТ(+)</t>
  </si>
  <si>
    <t>муниципального образования "Постольское"</t>
  </si>
  <si>
    <t>Администрация муниципального образования "Постольское"</t>
  </si>
  <si>
    <t>571</t>
  </si>
  <si>
    <t>Итого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</si>
  <si>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</si>
  <si>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</si>
  <si>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</si>
  <si>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</si>
  <si>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</si>
  <si>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</si>
  <si>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</si>
  <si>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</si>
  <si>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0412</t>
  </si>
  <si>
    <t>11100000</t>
  </si>
  <si>
    <t>ДОХОДЫ ОТ ИСПОЛЬЗОВАНИЯ ИМУЩЕСТВА, НАХОДЯЩЕГОСЯ В ГОСУДАРСТВЕННОЙ И МУНИЦИПАЛЬНОЙ СОБСТВЕННОСТИ</t>
  </si>
  <si>
    <t>120</t>
  </si>
  <si>
    <t>150</t>
  </si>
  <si>
    <t>20229999</t>
  </si>
  <si>
    <t>Прочая закупка товаров, работ и услуг</t>
  </si>
  <si>
    <t>Сельское хозяйство и рыболовство</t>
  </si>
  <si>
    <t>Субсидии на проведение кадастровых работ по образованию земельных участков за счет средств УР</t>
  </si>
  <si>
    <t>9900006610</t>
  </si>
  <si>
    <t>Субсидии на грантовую поддержку  местных инициатив граждан, проживающих в сельской местности</t>
  </si>
  <si>
    <t>9900025679</t>
  </si>
  <si>
    <t>Софинансирование расходов по благоустройству за счет средств местного бюджета</t>
  </si>
  <si>
    <t>9900062340</t>
  </si>
  <si>
    <t>Прочая закупка товаров, работ и услуг для обеспечения  государственных (муниципальных) нужд</t>
  </si>
  <si>
    <t>Дорожное хозяйство (дорожные фонды)</t>
  </si>
  <si>
    <t>9900062360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</si>
  <si>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</si>
  <si>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</si>
  <si>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</si>
  <si>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</si>
  <si>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</si>
  <si>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</si>
  <si>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</si>
  <si>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 xml:space="preserve">уличное освещение </t>
  </si>
  <si>
    <t>0405</t>
  </si>
  <si>
    <t>Приложение № 2</t>
  </si>
  <si>
    <t>Приложение № 7</t>
  </si>
  <si>
    <t>Приложение № 3</t>
  </si>
  <si>
    <t>Приложение № 9</t>
  </si>
  <si>
    <t>от 20 декабря 2019 года  №  23-4-19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</si>
  <si>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</si>
  <si>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</si>
  <si>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11300000</t>
  </si>
  <si>
    <t>ДОХОДЫ ОТ ОКАЗАНИЯ ПЛАТНЫХ УСЛУГ(РАБОТ) И КОМПЕНСАЦИИ ЗАТРАТ ГОСУДАРСТВА</t>
  </si>
  <si>
    <t>11302995</t>
  </si>
  <si>
    <t>130</t>
  </si>
  <si>
    <t>Прочие доходы от компенсации затрат бюджетов муниципальных районов</t>
  </si>
  <si>
    <t>11400000</t>
  </si>
  <si>
    <t>ДОХОДЫ  ОТ ПРОДАЖИ МАТЕРИАЛЬНЫХ И НЕМАТЕРИАЛЬНЫХ АКТИВОВ</t>
  </si>
  <si>
    <t>11406025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</si>
  <si>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</si>
  <si>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</si>
  <si>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11700000</t>
  </si>
  <si>
    <t>ПРОЧИЕ НЕНАЛОГОВЫЕ ДОХОДЫ</t>
  </si>
  <si>
    <t>20215002</t>
  </si>
  <si>
    <t xml:space="preserve">Дотации бюджетам сельских поселений на поддержку мер по обеспечению сбалансированности бюджетов </t>
  </si>
  <si>
    <t>20225576</t>
  </si>
  <si>
    <t>Субсидии бюджетам сельских поселений на обеспечение комплексного развития сельских территорий</t>
  </si>
  <si>
    <t>20249999</t>
  </si>
  <si>
    <t>Прочие межбюджетные трансферты, передаваемые бюджетам сельских поселений</t>
  </si>
  <si>
    <t>20705030</t>
  </si>
  <si>
    <t>Прочие безвозмездные поступления в бюджеты сельских поселений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</si>
  <si>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</si>
  <si>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</si>
  <si>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</si>
  <si>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</si>
  <si>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</si>
  <si>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9900060230</t>
  </si>
  <si>
    <t>Муниципальная программа "Территориальное развитие(градостроительство и землеустройство)"</t>
  </si>
  <si>
    <t>0100000000</t>
  </si>
  <si>
    <t>Проведение комплексных кадасторовых работ за счет средств Удмуртской Республики</t>
  </si>
  <si>
    <t>0100108320</t>
  </si>
  <si>
    <t>Подготовка проектов о внесении изменений в генеральный план муниципального образования "Постольское"</t>
  </si>
  <si>
    <t>0100162020</t>
  </si>
  <si>
    <t>Реализация проектов инициативного бюджетирования в муниципальных образованиях в Удмуртской Республике</t>
  </si>
  <si>
    <t>9900008810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</si>
  <si>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</si>
  <si>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</si>
  <si>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(уличное освещение)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</si>
  <si>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</si>
  <si>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</si>
  <si>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проектов по инициативному бюджетированию</t>
  </si>
  <si>
    <t>Софинансирование пректов по инициативному бюджетированию за счет средств , поступивших от фйизических лиц</t>
  </si>
  <si>
    <t>9900062361</t>
  </si>
  <si>
    <t>Софинансирование пректов по инициативному бюджетированию за счет средств , поступивших от юридических лиц и индивидуальных предпринимателей</t>
  </si>
  <si>
    <t>9900062362</t>
  </si>
  <si>
    <t>Содержание и ремонт автомобильных дорог общего пользования местного значения за счет средств местных бюджетов</t>
  </si>
  <si>
    <t>9900062530</t>
  </si>
  <si>
    <t>0309</t>
  </si>
  <si>
    <t>муниципального образования "Уромское"</t>
  </si>
  <si>
    <t xml:space="preserve">от  2018 года  № </t>
  </si>
  <si>
    <t xml:space="preserve">Источники внутреннего финансирования дефицита бюджета муниципального образования 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</si>
  <si>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</si>
  <si>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</si>
  <si>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</si>
  <si>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</si>
  <si>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</si>
  <si>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000 01 02 00 00 05 0000 810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</si>
  <si>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</si>
  <si>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</si>
  <si>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</si>
  <si>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</si>
  <si>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</si>
  <si>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</si>
  <si>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</si>
  <si>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</si>
  <si>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</si>
  <si>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</si>
  <si>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</si>
  <si>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</si>
  <si>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</si>
  <si>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</si>
  <si>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</si>
  <si>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</si>
  <si>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от 21 декабря 2020 года  №  28-5-29</t>
  </si>
  <si>
    <t>Приложение № 4</t>
  </si>
  <si>
    <t>11715030</t>
  </si>
  <si>
    <t>Инициативные платежи, зачисляемые в бюджеты сельских поселений(добровольные пожертвования физических лиц- населения (жителей) на реализацию проекта развития общественной инфраструктуры, основанного на местной инициативе</t>
  </si>
  <si>
    <t>Инициативные платежи, зачисляемые в бюджеты сельских поселений(добровольные пожертвования юридических лиц- ( индивидуальных предпринимателей , крестьянских (фермерских) хозяйств), физических лиц на реализацию проекта развития общественной инфраструктуры, основанного на местной инициативе</t>
  </si>
  <si>
    <t>Закупка энергетических ресурсов</t>
  </si>
  <si>
    <t>247</t>
  </si>
  <si>
    <t>Прогнозируемый общий объем доходов на 2021 год согласно классификации доходов бюджетов Российской Федерации</t>
  </si>
  <si>
    <t>Сумма на 2021 год</t>
  </si>
  <si>
    <t>Ведомственная структура расходов бюджета муниципального образования "Постольское" Малопургинского района на 2021 год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</si>
  <si>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"Постольское" на 2021 год</t>
  </si>
  <si>
    <t>Прочие субсидии бюджтам поселений</t>
  </si>
  <si>
    <t>0101</t>
  </si>
  <si>
    <t>13</t>
  </si>
  <si>
    <t>Другие общегосударственные вопросы</t>
  </si>
  <si>
    <t>Расходы на предоставление грантов по итогам оценки эффективности</t>
  </si>
  <si>
    <t>9900005580</t>
  </si>
  <si>
    <t>Поддержка мер по обеспечению сбалансированности бюджетов</t>
  </si>
  <si>
    <t>9900004220</t>
  </si>
  <si>
    <t>0113</t>
  </si>
  <si>
    <t>Другие вопросы в области жилищно-коммунального хозяйства</t>
  </si>
  <si>
    <t>9900062000</t>
  </si>
  <si>
    <t>Управление муниципальным имуществом</t>
  </si>
  <si>
    <t>0505</t>
  </si>
  <si>
    <t>от 28 декабря  2021 года № 6-13-95</t>
  </si>
  <si>
    <t>к  решению Совета депутатов муниципального образования</t>
  </si>
  <si>
    <t>"Муниципальный округ Малопургинский район Удмуртской Республики"</t>
  </si>
  <si>
    <t>Муниципальный округ Малопургинский район Удмуртской Республики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</si>
</sst>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55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7" fillId="0" borderId="0" xfId="0" applyNumberFormat="1" applyFont="1" applyFill="1" applyAlignment="1">
      <alignment horizontal="center"/>
    </xf>
    <xf numFmtId="172" fontId="57" fillId="0" borderId="0" xfId="0" applyNumberFormat="1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7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5" fillId="0" borderId="0" xfId="0" applyFont="1" applyAlignment="1">
      <alignment/>
    </xf>
    <xf numFmtId="49" fontId="9" fillId="0" borderId="10" xfId="0" applyNumberFormat="1" applyFont="1" applyBorder="1" applyAlignment="1" quotePrefix="1">
      <alignment wrapText="1"/>
    </xf>
    <xf numFmtId="0" fontId="5" fillId="0" borderId="10" xfId="0" applyFont="1" applyFill="1" applyBorder="1" applyAlignment="1" quotePrefix="1">
      <alignment shrinkToFit="1"/>
    </xf>
    <xf numFmtId="49" fontId="6" fillId="0" borderId="10" xfId="0" applyNumberFormat="1" applyFont="1" applyBorder="1" applyAlignment="1" quotePrefix="1">
      <alignment wrapText="1"/>
    </xf>
    <xf numFmtId="0" fontId="2" fillId="0" borderId="10" xfId="0" applyFont="1" applyFill="1" applyBorder="1" applyAlignment="1" quotePrefix="1">
      <alignment shrinkToFit="1"/>
    </xf>
    <xf numFmtId="0" fontId="3" fillId="0" borderId="10" xfId="0" applyFont="1" applyBorder="1" applyAlignment="1">
      <alignment shrinkToFit="1"/>
    </xf>
    <xf numFmtId="0" fontId="3" fillId="0" borderId="0" xfId="0" applyNumberFormat="1" applyFont="1" applyBorder="1" applyAlignment="1">
      <alignment shrinkToFit="1"/>
    </xf>
    <xf numFmtId="172" fontId="8" fillId="0" borderId="0" xfId="0" applyNumberFormat="1" applyFont="1" applyBorder="1" applyAlignment="1">
      <alignment shrinkToFit="1"/>
    </xf>
    <xf numFmtId="172" fontId="4" fillId="0" borderId="10" xfId="0" applyNumberFormat="1" applyFont="1" applyBorder="1" applyAlignment="1">
      <alignment shrinkToFit="1"/>
    </xf>
    <xf numFmtId="49" fontId="1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 applyProtection="1">
      <alignment shrinkToFit="1"/>
      <protection locked="0"/>
    </xf>
    <xf numFmtId="49" fontId="1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 applyProtection="1">
      <alignment shrinkToFit="1"/>
      <protection locked="0"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4" fontId="9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4" fontId="8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shrinkToFit="1"/>
    </xf>
    <xf numFmtId="0" fontId="12" fillId="0" borderId="11" xfId="0" applyFont="1" applyBorder="1" applyAlignment="1" applyProtection="1">
      <alignment horizontal="justify" wrapText="1"/>
      <protection/>
    </xf>
    <xf numFmtId="49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wrapText="1"/>
    </xf>
    <xf numFmtId="172" fontId="13" fillId="0" borderId="10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shrinkToFit="1"/>
    </xf>
    <xf numFmtId="174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173" fontId="1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26"/>
      <c r="B1" s="26"/>
      <c r="C1" s="26"/>
      <c r="D1" s="26"/>
      <c r="E1" s="27"/>
      <c r="F1" s="28" t="s">
        <v>64</v>
      </c>
    </row>
    <row r="2" spans="1:6" ht="15">
      <c r="A2" s="26"/>
      <c r="B2" s="26"/>
      <c r="C2" s="26"/>
      <c r="D2" s="26"/>
      <c r="E2" s="27"/>
      <c r="F2" s="28" t="s">
        <v>268</v>
      </c>
    </row>
    <row r="3" spans="1:6" ht="15">
      <c r="A3" s="26"/>
      <c r="B3" s="26"/>
      <c r="C3" s="26"/>
      <c r="D3" s="26"/>
      <c r="E3" s="27"/>
      <c r="F3" s="15" t="s">
        <v>270</v>
      </c>
    </row>
    <row r="4" spans="1:6" ht="15">
      <c r="A4" s="26"/>
      <c r="B4" s="26"/>
      <c r="C4" s="26"/>
      <c r="D4" s="26"/>
      <c r="E4" s="8"/>
      <c r="F4" s="15" t="s">
        <v>267</v>
      </c>
    </row>
    <row r="5" spans="1:6" ht="15">
      <c r="A5" s="26"/>
      <c r="B5" s="26"/>
      <c r="C5" s="26"/>
      <c r="D5" s="26"/>
      <c r="E5" s="27"/>
      <c r="F5" s="22"/>
    </row>
    <row r="6" spans="1:6" ht="15">
      <c r="A6" s="26"/>
      <c r="B6" s="26"/>
      <c r="C6" s="26"/>
      <c r="D6" s="26"/>
      <c r="E6" s="27"/>
      <c r="F6" s="14" t="s">
        <v>64</v>
      </c>
    </row>
    <row r="7" spans="1:6" ht="15">
      <c r="A7" s="26"/>
      <c r="B7" s="26"/>
      <c r="C7" s="26"/>
      <c r="D7" s="26"/>
      <c r="E7" s="27"/>
      <c r="F7" s="15" t="s">
        <v>63</v>
      </c>
    </row>
    <row r="8" spans="1:6" ht="15">
      <c r="A8" s="26"/>
      <c r="B8" s="26"/>
      <c r="C8" s="26"/>
      <c r="D8" s="26"/>
      <c r="E8" s="27"/>
      <c r="F8" s="15" t="s">
        <v>126</v>
      </c>
    </row>
    <row r="9" spans="1:6" ht="15">
      <c r="A9" s="26"/>
      <c r="B9" s="26"/>
      <c r="C9" s="26"/>
      <c r="D9" s="26"/>
      <c r="E9" s="27"/>
      <c r="F9" s="15" t="s">
        <v>243</v>
      </c>
    </row>
    <row r="11" spans="1:6" ht="33.75" customHeight="1">
      <c r="A11" s="111" t="s">
        <v>250</v>
      </c>
      <c r="B11" s="111"/>
      <c r="C11" s="111"/>
      <c r="D11" s="111"/>
      <c r="E11" s="111"/>
      <c r="F11" s="111"/>
    </row>
    <row r="12" ht="15">
      <c r="F12" s="29" t="s">
        <v>65</v>
      </c>
    </row>
    <row r="13" spans="1:6" ht="33" customHeight="1">
      <c r="A13" s="112" t="s">
        <v>66</v>
      </c>
      <c r="B13" s="112"/>
      <c r="C13" s="112"/>
      <c r="D13" s="112"/>
      <c r="E13" s="30" t="s">
        <v>67</v>
      </c>
      <c r="F13" s="31" t="s">
        <v>251</v>
      </c>
    </row>
    <row r="14" spans="1:7" s="33" customFormat="1" ht="14.25">
      <c r="A14" s="32" t="s">
        <v>71</v>
      </c>
      <c r="B14" s="32" t="s">
        <v>68</v>
      </c>
      <c r="C14" s="32" t="s">
        <v>69</v>
      </c>
      <c r="D14" s="32" t="s">
        <v>70</v>
      </c>
      <c r="E14" s="34" t="s">
        <v>72</v>
      </c>
      <c r="F14" s="18">
        <f>F15+F17+F19+F25+F29+F27+F23</f>
        <v>2305.9</v>
      </c>
      <c r="G14" s="64"/>
    </row>
    <row r="15" spans="1:6" s="33" customFormat="1" ht="14.25">
      <c r="A15" s="32" t="s">
        <v>73</v>
      </c>
      <c r="B15" s="32" t="s">
        <v>68</v>
      </c>
      <c r="C15" s="32" t="s">
        <v>69</v>
      </c>
      <c r="D15" s="32" t="s">
        <v>70</v>
      </c>
      <c r="E15" s="34" t="s">
        <v>74</v>
      </c>
      <c r="F15" s="18">
        <f>F16</f>
        <v>147</v>
      </c>
    </row>
    <row r="16" spans="1:6" ht="15">
      <c r="A16" s="24" t="s">
        <v>130</v>
      </c>
      <c r="B16" s="24" t="s">
        <v>75</v>
      </c>
      <c r="C16" s="24" t="s">
        <v>69</v>
      </c>
      <c r="D16" s="24" t="s">
        <v>76</v>
      </c>
      <c r="E16" s="25" t="s">
        <v>131</v>
      </c>
      <c r="F16" s="66">
        <v>147</v>
      </c>
    </row>
    <row r="17" spans="1:6" s="58" customFormat="1" ht="15">
      <c r="A17" s="32" t="s">
        <v>121</v>
      </c>
      <c r="B17" s="32" t="s">
        <v>68</v>
      </c>
      <c r="C17" s="32" t="s">
        <v>69</v>
      </c>
      <c r="D17" s="32" t="s">
        <v>70</v>
      </c>
      <c r="E17" s="34" t="s">
        <v>122</v>
      </c>
      <c r="F17" s="18">
        <f>F18</f>
        <v>0</v>
      </c>
    </row>
    <row r="18" spans="1:6" ht="15">
      <c r="A18" s="24" t="s">
        <v>123</v>
      </c>
      <c r="B18" s="24" t="s">
        <v>75</v>
      </c>
      <c r="C18" s="24" t="s">
        <v>69</v>
      </c>
      <c r="D18" s="24" t="s">
        <v>76</v>
      </c>
      <c r="E18" s="25" t="s">
        <v>124</v>
      </c>
      <c r="F18" s="66">
        <v>0</v>
      </c>
    </row>
    <row r="19" spans="1:6" s="33" customFormat="1" ht="14.25">
      <c r="A19" s="32" t="s">
        <v>77</v>
      </c>
      <c r="B19" s="32" t="s">
        <v>68</v>
      </c>
      <c r="C19" s="32" t="s">
        <v>69</v>
      </c>
      <c r="D19" s="32" t="s">
        <v>70</v>
      </c>
      <c r="E19" s="34" t="s">
        <v>78</v>
      </c>
      <c r="F19" s="18">
        <f>SUM(F20:F22)</f>
        <v>1763.5</v>
      </c>
    </row>
    <row r="20" spans="1:6" ht="45">
      <c r="A20" s="24" t="s">
        <v>79</v>
      </c>
      <c r="B20" s="24" t="s">
        <v>80</v>
      </c>
      <c r="C20" s="24" t="s">
        <v>69</v>
      </c>
      <c r="D20" s="24" t="s">
        <v>76</v>
      </c>
      <c r="E20" s="25" t="s">
        <v>81</v>
      </c>
      <c r="F20" s="66">
        <v>316</v>
      </c>
    </row>
    <row r="21" spans="1:6" ht="30">
      <c r="A21" s="24" t="s">
        <v>82</v>
      </c>
      <c r="B21" s="24" t="s">
        <v>80</v>
      </c>
      <c r="C21" s="24" t="s">
        <v>69</v>
      </c>
      <c r="D21" s="24" t="s">
        <v>76</v>
      </c>
      <c r="E21" s="25" t="s">
        <v>83</v>
      </c>
      <c r="F21" s="66">
        <v>947.5</v>
      </c>
    </row>
    <row r="22" spans="1:6" ht="29.25" customHeight="1">
      <c r="A22" s="24" t="s">
        <v>84</v>
      </c>
      <c r="B22" s="24" t="s">
        <v>80</v>
      </c>
      <c r="C22" s="24" t="s">
        <v>69</v>
      </c>
      <c r="D22" s="24" t="s">
        <v>76</v>
      </c>
      <c r="E22" s="25" t="s">
        <v>85</v>
      </c>
      <c r="F22" s="66">
        <v>500</v>
      </c>
    </row>
    <row r="23" spans="1:6" s="33" customFormat="1" ht="36">
      <c r="A23" s="32" t="s">
        <v>139</v>
      </c>
      <c r="B23" s="32" t="s">
        <v>68</v>
      </c>
      <c r="C23" s="32" t="s">
        <v>69</v>
      </c>
      <c r="D23" s="32" t="s">
        <v>70</v>
      </c>
      <c r="E23" s="73" t="s">
        <v>140</v>
      </c>
      <c r="F23" s="18">
        <f>F24</f>
        <v>0</v>
      </c>
    </row>
    <row r="24" spans="1:6" s="33" customFormat="1" ht="48.75">
      <c r="A24" s="24" t="s">
        <v>169</v>
      </c>
      <c r="B24" s="24" t="s">
        <v>104</v>
      </c>
      <c r="C24" s="24" t="s">
        <v>69</v>
      </c>
      <c r="D24" s="24" t="s">
        <v>141</v>
      </c>
      <c r="E24" s="74" t="s">
        <v>170</v>
      </c>
      <c r="F24" s="66">
        <v>0</v>
      </c>
    </row>
    <row r="25" spans="1:6" ht="47.25">
      <c r="A25" s="75" t="s">
        <v>171</v>
      </c>
      <c r="B25" s="76" t="s">
        <v>68</v>
      </c>
      <c r="C25" s="76" t="s">
        <v>69</v>
      </c>
      <c r="D25" s="77" t="s">
        <v>70</v>
      </c>
      <c r="E25" s="78" t="s">
        <v>172</v>
      </c>
      <c r="F25" s="63">
        <f>F26</f>
        <v>0</v>
      </c>
    </row>
    <row r="26" spans="1:6" ht="24.75">
      <c r="A26" s="79" t="s">
        <v>173</v>
      </c>
      <c r="B26" s="80" t="s">
        <v>104</v>
      </c>
      <c r="C26" s="80" t="s">
        <v>69</v>
      </c>
      <c r="D26" s="81" t="s">
        <v>174</v>
      </c>
      <c r="E26" s="74" t="s">
        <v>175</v>
      </c>
      <c r="F26" s="82">
        <v>0</v>
      </c>
    </row>
    <row r="27" spans="1:6" ht="26.25">
      <c r="A27" s="32" t="s">
        <v>176</v>
      </c>
      <c r="B27" s="32" t="s">
        <v>68</v>
      </c>
      <c r="C27" s="32" t="s">
        <v>69</v>
      </c>
      <c r="D27" s="32" t="s">
        <v>70</v>
      </c>
      <c r="E27" s="83" t="s">
        <v>177</v>
      </c>
      <c r="F27" s="18">
        <f>F28</f>
        <v>332.4</v>
      </c>
    </row>
    <row r="28" spans="1:6" ht="45">
      <c r="A28" s="24" t="s">
        <v>178</v>
      </c>
      <c r="B28" s="24" t="s">
        <v>80</v>
      </c>
      <c r="C28" s="24" t="s">
        <v>69</v>
      </c>
      <c r="D28" s="24" t="s">
        <v>179</v>
      </c>
      <c r="E28" s="25" t="s">
        <v>180</v>
      </c>
      <c r="F28" s="66">
        <v>332.4</v>
      </c>
    </row>
    <row r="29" spans="1:6" ht="15">
      <c r="A29" s="32" t="s">
        <v>181</v>
      </c>
      <c r="B29" s="32" t="s">
        <v>68</v>
      </c>
      <c r="C29" s="32" t="s">
        <v>69</v>
      </c>
      <c r="D29" s="32" t="s">
        <v>70</v>
      </c>
      <c r="E29" s="34" t="s">
        <v>182</v>
      </c>
      <c r="F29" s="18">
        <f>F30+F31</f>
        <v>63</v>
      </c>
    </row>
    <row r="30" spans="1:6" ht="75">
      <c r="A30" s="24" t="s">
        <v>245</v>
      </c>
      <c r="B30" s="24" t="s">
        <v>80</v>
      </c>
      <c r="C30" s="24" t="s">
        <v>25</v>
      </c>
      <c r="D30" s="24" t="s">
        <v>142</v>
      </c>
      <c r="E30" s="109" t="s">
        <v>246</v>
      </c>
      <c r="F30" s="66">
        <f>50-18.5</f>
        <v>31.5</v>
      </c>
    </row>
    <row r="31" spans="1:7" ht="90">
      <c r="A31" s="24" t="s">
        <v>245</v>
      </c>
      <c r="B31" s="24" t="s">
        <v>80</v>
      </c>
      <c r="C31" s="24" t="s">
        <v>31</v>
      </c>
      <c r="D31" s="24" t="s">
        <v>142</v>
      </c>
      <c r="E31" s="109" t="s">
        <v>247</v>
      </c>
      <c r="F31" s="66">
        <f>50-18.5</f>
        <v>31.5</v>
      </c>
      <c r="G31" s="65"/>
    </row>
    <row r="32" spans="1:6" ht="15">
      <c r="A32" s="32" t="s">
        <v>86</v>
      </c>
      <c r="B32" s="32" t="s">
        <v>68</v>
      </c>
      <c r="C32" s="32" t="s">
        <v>69</v>
      </c>
      <c r="D32" s="32" t="s">
        <v>70</v>
      </c>
      <c r="E32" s="34" t="s">
        <v>87</v>
      </c>
      <c r="F32" s="18">
        <f>F33</f>
        <v>2495.7</v>
      </c>
    </row>
    <row r="33" spans="1:6" ht="29.25">
      <c r="A33" s="32" t="s">
        <v>88</v>
      </c>
      <c r="B33" s="32" t="s">
        <v>68</v>
      </c>
      <c r="C33" s="32" t="s">
        <v>69</v>
      </c>
      <c r="D33" s="32" t="s">
        <v>70</v>
      </c>
      <c r="E33" s="34" t="s">
        <v>89</v>
      </c>
      <c r="F33" s="18">
        <f>F34+F37+F38+F39+F40+F35+F36+F41</f>
        <v>2495.7</v>
      </c>
    </row>
    <row r="34" spans="1:6" ht="30">
      <c r="A34" s="24" t="s">
        <v>90</v>
      </c>
      <c r="B34" s="24" t="s">
        <v>80</v>
      </c>
      <c r="C34" s="24" t="s">
        <v>69</v>
      </c>
      <c r="D34" s="24" t="s">
        <v>142</v>
      </c>
      <c r="E34" s="25" t="s">
        <v>91</v>
      </c>
      <c r="F34" s="66">
        <v>1368.5</v>
      </c>
    </row>
    <row r="35" spans="1:6" ht="30">
      <c r="A35" s="24" t="s">
        <v>183</v>
      </c>
      <c r="B35" s="24" t="s">
        <v>80</v>
      </c>
      <c r="C35" s="24" t="s">
        <v>69</v>
      </c>
      <c r="D35" s="24" t="s">
        <v>142</v>
      </c>
      <c r="E35" s="25" t="s">
        <v>184</v>
      </c>
      <c r="F35" s="66">
        <v>108.7</v>
      </c>
    </row>
    <row r="36" spans="1:6" ht="30">
      <c r="A36" s="24" t="s">
        <v>185</v>
      </c>
      <c r="B36" s="24" t="s">
        <v>80</v>
      </c>
      <c r="C36" s="24" t="s">
        <v>69</v>
      </c>
      <c r="D36" s="24" t="s">
        <v>142</v>
      </c>
      <c r="E36" s="25" t="s">
        <v>186</v>
      </c>
      <c r="F36" s="66"/>
    </row>
    <row r="37" spans="1:6" ht="15.75">
      <c r="A37" s="84" t="s">
        <v>143</v>
      </c>
      <c r="B37" s="84" t="s">
        <v>80</v>
      </c>
      <c r="C37" s="84" t="s">
        <v>255</v>
      </c>
      <c r="D37" s="84" t="s">
        <v>142</v>
      </c>
      <c r="E37" s="85" t="s">
        <v>254</v>
      </c>
      <c r="F37" s="86">
        <v>210</v>
      </c>
    </row>
    <row r="38" spans="1:6" ht="45">
      <c r="A38" s="24" t="s">
        <v>132</v>
      </c>
      <c r="B38" s="24" t="s">
        <v>80</v>
      </c>
      <c r="C38" s="24" t="s">
        <v>69</v>
      </c>
      <c r="D38" s="24" t="s">
        <v>142</v>
      </c>
      <c r="E38" s="25" t="s">
        <v>133</v>
      </c>
      <c r="F38" s="66">
        <v>102.3</v>
      </c>
    </row>
    <row r="39" spans="1:6" ht="77.25" customHeight="1">
      <c r="A39" s="24" t="s">
        <v>92</v>
      </c>
      <c r="B39" s="24" t="s">
        <v>80</v>
      </c>
      <c r="C39" s="24" t="s">
        <v>69</v>
      </c>
      <c r="D39" s="24" t="s">
        <v>142</v>
      </c>
      <c r="E39" s="25" t="s">
        <v>93</v>
      </c>
      <c r="F39" s="66">
        <v>644.3</v>
      </c>
    </row>
    <row r="40" spans="1:6" ht="30">
      <c r="A40" s="24" t="s">
        <v>187</v>
      </c>
      <c r="B40" s="24" t="s">
        <v>80</v>
      </c>
      <c r="C40" s="24" t="s">
        <v>69</v>
      </c>
      <c r="D40" s="24" t="s">
        <v>142</v>
      </c>
      <c r="E40" s="25" t="s">
        <v>188</v>
      </c>
      <c r="F40" s="87">
        <v>61.9</v>
      </c>
    </row>
    <row r="41" spans="1:6" ht="30">
      <c r="A41" s="24" t="s">
        <v>189</v>
      </c>
      <c r="B41" s="24" t="s">
        <v>80</v>
      </c>
      <c r="C41" s="24" t="s">
        <v>69</v>
      </c>
      <c r="D41" s="24" t="s">
        <v>142</v>
      </c>
      <c r="E41" s="25" t="s">
        <v>190</v>
      </c>
      <c r="F41" s="87"/>
    </row>
    <row r="42" spans="1:6" ht="43.5">
      <c r="A42" s="32" t="s">
        <v>191</v>
      </c>
      <c r="B42" s="32" t="s">
        <v>68</v>
      </c>
      <c r="C42" s="32" t="s">
        <v>69</v>
      </c>
      <c r="D42" s="32" t="s">
        <v>68</v>
      </c>
      <c r="E42" s="34" t="s">
        <v>192</v>
      </c>
      <c r="F42" s="18"/>
    </row>
    <row r="43" spans="1:6" ht="45">
      <c r="A43" s="79" t="s">
        <v>191</v>
      </c>
      <c r="B43" s="80" t="s">
        <v>80</v>
      </c>
      <c r="C43" s="80" t="s">
        <v>69</v>
      </c>
      <c r="D43" s="81" t="s">
        <v>142</v>
      </c>
      <c r="E43" s="88" t="s">
        <v>193</v>
      </c>
      <c r="F43" s="82"/>
    </row>
    <row r="44" spans="1:6" ht="15.75">
      <c r="A44" s="110"/>
      <c r="B44" s="110"/>
      <c r="C44" s="110"/>
      <c r="D44" s="110"/>
      <c r="E44" s="35" t="s">
        <v>94</v>
      </c>
      <c r="F44" s="36">
        <f>F14+F32</f>
        <v>4801.6</v>
      </c>
    </row>
    <row r="45" spans="1:6" ht="15.75">
      <c r="A45" s="110"/>
      <c r="B45" s="110"/>
      <c r="C45" s="110"/>
      <c r="D45" s="110"/>
      <c r="E45" s="35" t="s">
        <v>125</v>
      </c>
      <c r="F45" s="36">
        <f>F44-F46</f>
        <v>-273.09999999999945</v>
      </c>
    </row>
    <row r="46" spans="1:6" ht="15.75">
      <c r="A46" s="110"/>
      <c r="B46" s="110"/>
      <c r="C46" s="110"/>
      <c r="D46" s="110"/>
      <c r="E46" s="35" t="s">
        <v>95</v>
      </c>
      <c r="F46" s="36">
        <v>5074.7</v>
      </c>
    </row>
    <row r="47" ht="15">
      <c r="F47" s="19"/>
    </row>
  </sheetData>
  <sheetProtection/>
  <mergeCells count="5">
    <mergeCell ref="A45:D45"/>
    <mergeCell ref="A46:D46"/>
    <mergeCell ref="A11:F11"/>
    <mergeCell ref="A13:D13"/>
    <mergeCell ref="A44:D4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C4" sqref="B4:C4"/>
    </sheetView>
  </sheetViews>
  <sheetFormatPr defaultColWidth="8.8515625" defaultRowHeight="15"/>
  <cols>
    <col min="1" max="1" width="31.8515625" style="89" customWidth="1"/>
    <col min="2" max="2" width="60.00390625" style="89" customWidth="1"/>
    <col min="3" max="3" width="15.421875" style="89" customWidth="1"/>
    <col min="4" max="4" width="0.13671875" style="89" customWidth="1"/>
    <col min="5" max="16384" width="8.8515625" style="89" customWidth="1"/>
  </cols>
  <sheetData>
    <row r="1" ht="15">
      <c r="C1" s="28" t="s">
        <v>164</v>
      </c>
    </row>
    <row r="2" spans="2:4" ht="15">
      <c r="B2" s="7"/>
      <c r="C2" s="28" t="s">
        <v>268</v>
      </c>
      <c r="D2" s="15" t="s">
        <v>63</v>
      </c>
    </row>
    <row r="3" spans="2:4" ht="15">
      <c r="B3" s="7"/>
      <c r="C3" s="15" t="s">
        <v>269</v>
      </c>
      <c r="D3" s="15" t="s">
        <v>218</v>
      </c>
    </row>
    <row r="4" spans="2:4" ht="15">
      <c r="B4" s="8"/>
      <c r="C4" s="15" t="s">
        <v>267</v>
      </c>
      <c r="D4" s="15" t="s">
        <v>219</v>
      </c>
    </row>
    <row r="5" ht="15">
      <c r="C5" s="28"/>
    </row>
    <row r="6" spans="1:15" ht="15">
      <c r="A6" s="90"/>
      <c r="C6" s="28" t="s">
        <v>166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">
      <c r="A7" s="92"/>
      <c r="C7" s="15" t="s">
        <v>63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5">
      <c r="A8" s="92"/>
      <c r="C8" s="15" t="s">
        <v>126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3:15" ht="15">
      <c r="C9" s="15" t="s">
        <v>243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ht="15">
      <c r="C10" s="92"/>
    </row>
    <row r="11" spans="1:3" ht="27.75" customHeight="1">
      <c r="A11" s="113" t="s">
        <v>220</v>
      </c>
      <c r="B11" s="113"/>
      <c r="C11" s="113"/>
    </row>
    <row r="12" spans="1:3" ht="15">
      <c r="A12" s="113"/>
      <c r="B12" s="113"/>
      <c r="C12" s="113"/>
    </row>
    <row r="14" ht="15">
      <c r="C14" s="93" t="s">
        <v>2</v>
      </c>
    </row>
    <row r="15" spans="1:3" ht="15">
      <c r="A15" s="94" t="s">
        <v>221</v>
      </c>
      <c r="B15" s="94" t="s">
        <v>222</v>
      </c>
      <c r="C15" s="94" t="s">
        <v>223</v>
      </c>
    </row>
    <row r="16" spans="1:3" ht="29.25">
      <c r="A16" s="95" t="s">
        <v>224</v>
      </c>
      <c r="B16" s="96" t="s">
        <v>225</v>
      </c>
      <c r="C16" s="97">
        <f>C18+C22</f>
        <v>273.09999999999945</v>
      </c>
    </row>
    <row r="17" spans="1:3" ht="15" hidden="1">
      <c r="A17" s="98" t="s">
        <v>226</v>
      </c>
      <c r="B17" s="99" t="s">
        <v>129</v>
      </c>
      <c r="C17" s="100"/>
    </row>
    <row r="18" spans="1:3" ht="15">
      <c r="A18" s="101" t="s">
        <v>227</v>
      </c>
      <c r="B18" s="102" t="s">
        <v>228</v>
      </c>
      <c r="C18" s="97">
        <f>C19</f>
        <v>-4801.6</v>
      </c>
    </row>
    <row r="19" spans="1:3" ht="15">
      <c r="A19" s="103" t="s">
        <v>229</v>
      </c>
      <c r="B19" s="104" t="s">
        <v>230</v>
      </c>
      <c r="C19" s="100">
        <f>C20</f>
        <v>-4801.6</v>
      </c>
    </row>
    <row r="20" spans="1:3" ht="15">
      <c r="A20" s="103" t="s">
        <v>231</v>
      </c>
      <c r="B20" s="104" t="s">
        <v>232</v>
      </c>
      <c r="C20" s="100">
        <f>C21</f>
        <v>-4801.6</v>
      </c>
    </row>
    <row r="21" spans="1:3" ht="30">
      <c r="A21" s="103" t="s">
        <v>233</v>
      </c>
      <c r="B21" s="104" t="s">
        <v>234</v>
      </c>
      <c r="C21" s="100">
        <v>-4801.6</v>
      </c>
    </row>
    <row r="22" spans="1:3" ht="15">
      <c r="A22" s="101" t="s">
        <v>235</v>
      </c>
      <c r="B22" s="105" t="s">
        <v>236</v>
      </c>
      <c r="C22" s="97">
        <f>C23</f>
        <v>5074.7</v>
      </c>
    </row>
    <row r="23" spans="1:3" ht="15">
      <c r="A23" s="103" t="s">
        <v>237</v>
      </c>
      <c r="B23" s="104" t="s">
        <v>238</v>
      </c>
      <c r="C23" s="100">
        <f>C24</f>
        <v>5074.7</v>
      </c>
    </row>
    <row r="24" spans="1:3" ht="15">
      <c r="A24" s="103" t="s">
        <v>239</v>
      </c>
      <c r="B24" s="104" t="s">
        <v>240</v>
      </c>
      <c r="C24" s="100">
        <f>C25</f>
        <v>5074.7</v>
      </c>
    </row>
    <row r="25" spans="1:3" ht="30">
      <c r="A25" s="103" t="s">
        <v>241</v>
      </c>
      <c r="B25" s="104" t="s">
        <v>242</v>
      </c>
      <c r="C25" s="100">
        <v>5074.7</v>
      </c>
    </row>
    <row r="26" spans="1:3" ht="15">
      <c r="A26" s="106"/>
      <c r="B26" s="107"/>
      <c r="C26" s="108"/>
    </row>
    <row r="27" spans="1:3" ht="15">
      <c r="A27" s="106"/>
      <c r="B27" s="107"/>
      <c r="C27" s="108"/>
    </row>
  </sheetData>
  <sheetProtection/>
  <mergeCells count="2">
    <mergeCell ref="A11:C11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zoomScale="115" zoomScaleNormal="115" zoomScaleSheetLayoutView="115" zoomScalePageLayoutView="0" workbookViewId="0" topLeftCell="A1">
      <selection activeCell="N12" sqref="N12"/>
    </sheetView>
  </sheetViews>
  <sheetFormatPr defaultColWidth="9.140625" defaultRowHeight="15"/>
  <cols>
    <col min="1" max="1" width="51.7109375" style="40" customWidth="1"/>
    <col min="2" max="2" width="5.8515625" style="41" customWidth="1"/>
    <col min="3" max="3" width="4.00390625" style="41" customWidth="1"/>
    <col min="4" max="4" width="3.421875" style="41" customWidth="1"/>
    <col min="5" max="5" width="11.7109375" style="41" customWidth="1"/>
    <col min="6" max="6" width="3.8515625" style="41" customWidth="1"/>
    <col min="7" max="7" width="9.57421875" style="54" customWidth="1"/>
    <col min="8" max="16384" width="9.140625" style="43" customWidth="1"/>
  </cols>
  <sheetData>
    <row r="1" spans="5:7" ht="15">
      <c r="E1" s="42"/>
      <c r="F1" s="42"/>
      <c r="G1" s="14" t="s">
        <v>166</v>
      </c>
    </row>
    <row r="2" spans="1:7" ht="15">
      <c r="A2" s="44"/>
      <c r="B2" s="44"/>
      <c r="C2" s="44"/>
      <c r="D2" s="44"/>
      <c r="E2" s="44"/>
      <c r="F2" s="44"/>
      <c r="G2" s="15" t="s">
        <v>268</v>
      </c>
    </row>
    <row r="3" spans="1:7" ht="15">
      <c r="A3" s="45"/>
      <c r="B3" s="45"/>
      <c r="C3" s="45"/>
      <c r="D3" s="45"/>
      <c r="E3" s="45"/>
      <c r="F3" s="45"/>
      <c r="G3" s="15" t="s">
        <v>269</v>
      </c>
    </row>
    <row r="4" ht="15">
      <c r="G4" s="15" t="s">
        <v>267</v>
      </c>
    </row>
    <row r="5" spans="1:7" s="57" customFormat="1" ht="13.5" customHeight="1">
      <c r="A5" s="55"/>
      <c r="B5" s="56"/>
      <c r="C5" s="56"/>
      <c r="D5" s="56"/>
      <c r="E5" s="56"/>
      <c r="F5" s="56"/>
      <c r="G5" s="22"/>
    </row>
    <row r="6" spans="5:7" ht="15">
      <c r="E6" s="42"/>
      <c r="F6" s="42"/>
      <c r="G6" s="14" t="s">
        <v>165</v>
      </c>
    </row>
    <row r="7" spans="1:7" ht="15">
      <c r="A7" s="44"/>
      <c r="B7" s="44"/>
      <c r="C7" s="44"/>
      <c r="D7" s="44"/>
      <c r="E7" s="44"/>
      <c r="F7" s="44"/>
      <c r="G7" s="15" t="s">
        <v>63</v>
      </c>
    </row>
    <row r="8" spans="1:7" ht="15">
      <c r="A8" s="45"/>
      <c r="B8" s="45"/>
      <c r="C8" s="45"/>
      <c r="D8" s="45"/>
      <c r="E8" s="45"/>
      <c r="F8" s="45"/>
      <c r="G8" s="15" t="s">
        <v>126</v>
      </c>
    </row>
    <row r="9" ht="15">
      <c r="G9" s="15" t="s">
        <v>243</v>
      </c>
    </row>
    <row r="10" spans="1:7" ht="51" customHeight="1">
      <c r="A10" s="111" t="s">
        <v>252</v>
      </c>
      <c r="B10" s="111"/>
      <c r="C10" s="111"/>
      <c r="D10" s="111"/>
      <c r="E10" s="111"/>
      <c r="F10" s="111"/>
      <c r="G10" s="111"/>
    </row>
    <row r="11" spans="5:7" ht="15">
      <c r="E11" s="46"/>
      <c r="F11" s="46"/>
      <c r="G11" s="47" t="s">
        <v>65</v>
      </c>
    </row>
    <row r="12" spans="1:7" ht="57.75" customHeight="1">
      <c r="A12" s="48" t="s">
        <v>96</v>
      </c>
      <c r="B12" s="48" t="s">
        <v>97</v>
      </c>
      <c r="C12" s="49" t="s">
        <v>98</v>
      </c>
      <c r="D12" s="49" t="s">
        <v>99</v>
      </c>
      <c r="E12" s="48" t="s">
        <v>0</v>
      </c>
      <c r="F12" s="50" t="s">
        <v>5</v>
      </c>
      <c r="G12" s="51" t="s">
        <v>251</v>
      </c>
    </row>
    <row r="13" spans="1:7" s="3" customFormat="1" ht="14.25">
      <c r="A13" s="59" t="s">
        <v>127</v>
      </c>
      <c r="B13" s="52" t="s">
        <v>128</v>
      </c>
      <c r="C13" s="52" t="s">
        <v>1</v>
      </c>
      <c r="D13" s="52" t="s">
        <v>1</v>
      </c>
      <c r="E13" s="52" t="s">
        <v>1</v>
      </c>
      <c r="F13" s="52" t="s">
        <v>1</v>
      </c>
      <c r="G13" s="60">
        <f>G14+G32+G39+G47+G67+G98+G105+G110+G115</f>
        <v>5074.7</v>
      </c>
    </row>
    <row r="14" spans="1:7" s="3" customFormat="1" ht="14.25">
      <c r="A14" s="59" t="s">
        <v>6</v>
      </c>
      <c r="B14" s="52" t="s">
        <v>128</v>
      </c>
      <c r="C14" s="52" t="s">
        <v>75</v>
      </c>
      <c r="D14" s="52"/>
      <c r="E14" s="52" t="s">
        <v>1</v>
      </c>
      <c r="F14" s="52" t="s">
        <v>1</v>
      </c>
      <c r="G14" s="60">
        <f>G15+G20+G27</f>
        <v>2081.2999999999997</v>
      </c>
    </row>
    <row r="15" spans="1:7" s="3" customFormat="1" ht="24">
      <c r="A15" s="59" t="s">
        <v>8</v>
      </c>
      <c r="B15" s="52" t="s">
        <v>128</v>
      </c>
      <c r="C15" s="52" t="s">
        <v>75</v>
      </c>
      <c r="D15" s="52" t="s">
        <v>100</v>
      </c>
      <c r="E15" s="52" t="s">
        <v>1</v>
      </c>
      <c r="F15" s="52" t="s">
        <v>1</v>
      </c>
      <c r="G15" s="60">
        <f>G16</f>
        <v>556</v>
      </c>
    </row>
    <row r="16" spans="1:7" s="3" customFormat="1" ht="14.25">
      <c r="A16" s="59" t="s">
        <v>10</v>
      </c>
      <c r="B16" s="52" t="s">
        <v>128</v>
      </c>
      <c r="C16" s="52" t="s">
        <v>75</v>
      </c>
      <c r="D16" s="52" t="s">
        <v>100</v>
      </c>
      <c r="E16" s="52" t="s">
        <v>11</v>
      </c>
      <c r="F16" s="52" t="s">
        <v>1</v>
      </c>
      <c r="G16" s="60">
        <f>G17</f>
        <v>556</v>
      </c>
    </row>
    <row r="17" spans="1:7" s="3" customFormat="1" ht="14.25">
      <c r="A17" s="59" t="s">
        <v>12</v>
      </c>
      <c r="B17" s="52" t="s">
        <v>128</v>
      </c>
      <c r="C17" s="52" t="s">
        <v>75</v>
      </c>
      <c r="D17" s="52" t="s">
        <v>100</v>
      </c>
      <c r="E17" s="52" t="s">
        <v>13</v>
      </c>
      <c r="F17" s="52" t="s">
        <v>1</v>
      </c>
      <c r="G17" s="60">
        <f>G18+G19</f>
        <v>556</v>
      </c>
    </row>
    <row r="18" spans="1:7" s="39" customFormat="1" ht="15">
      <c r="A18" s="61" t="s">
        <v>14</v>
      </c>
      <c r="B18" s="37" t="s">
        <v>128</v>
      </c>
      <c r="C18" s="37" t="s">
        <v>75</v>
      </c>
      <c r="D18" s="37" t="s">
        <v>100</v>
      </c>
      <c r="E18" s="37" t="s">
        <v>13</v>
      </c>
      <c r="F18" s="37" t="s">
        <v>15</v>
      </c>
      <c r="G18" s="62">
        <v>428.8</v>
      </c>
    </row>
    <row r="19" spans="1:7" s="39" customFormat="1" ht="36.75">
      <c r="A19" s="61" t="s">
        <v>16</v>
      </c>
      <c r="B19" s="37" t="s">
        <v>128</v>
      </c>
      <c r="C19" s="37" t="s">
        <v>75</v>
      </c>
      <c r="D19" s="37" t="s">
        <v>100</v>
      </c>
      <c r="E19" s="37" t="s">
        <v>13</v>
      </c>
      <c r="F19" s="37" t="s">
        <v>17</v>
      </c>
      <c r="G19" s="62">
        <v>127.2</v>
      </c>
    </row>
    <row r="20" spans="1:7" s="3" customFormat="1" ht="36">
      <c r="A20" s="59" t="s">
        <v>18</v>
      </c>
      <c r="B20" s="52" t="s">
        <v>128</v>
      </c>
      <c r="C20" s="52" t="s">
        <v>75</v>
      </c>
      <c r="D20" s="52" t="s">
        <v>101</v>
      </c>
      <c r="E20" s="52" t="s">
        <v>1</v>
      </c>
      <c r="F20" s="52" t="s">
        <v>1</v>
      </c>
      <c r="G20" s="60">
        <f>G21</f>
        <v>1490.3999999999999</v>
      </c>
    </row>
    <row r="21" spans="1:7" s="3" customFormat="1" ht="14.25">
      <c r="A21" s="59" t="s">
        <v>10</v>
      </c>
      <c r="B21" s="52" t="s">
        <v>128</v>
      </c>
      <c r="C21" s="52" t="s">
        <v>75</v>
      </c>
      <c r="D21" s="52" t="s">
        <v>101</v>
      </c>
      <c r="E21" s="52" t="s">
        <v>11</v>
      </c>
      <c r="F21" s="52" t="s">
        <v>1</v>
      </c>
      <c r="G21" s="60">
        <f>G22</f>
        <v>1490.3999999999999</v>
      </c>
    </row>
    <row r="22" spans="1:7" s="3" customFormat="1" ht="14.25">
      <c r="A22" s="59" t="s">
        <v>20</v>
      </c>
      <c r="B22" s="52" t="s">
        <v>128</v>
      </c>
      <c r="C22" s="52" t="s">
        <v>75</v>
      </c>
      <c r="D22" s="52" t="s">
        <v>101</v>
      </c>
      <c r="E22" s="52" t="s">
        <v>21</v>
      </c>
      <c r="F22" s="52" t="s">
        <v>1</v>
      </c>
      <c r="G22" s="60">
        <f>G23+G24+G25+G26</f>
        <v>1490.3999999999999</v>
      </c>
    </row>
    <row r="23" spans="1:7" s="39" customFormat="1" ht="15">
      <c r="A23" s="61" t="s">
        <v>14</v>
      </c>
      <c r="B23" s="37" t="s">
        <v>128</v>
      </c>
      <c r="C23" s="37" t="s">
        <v>75</v>
      </c>
      <c r="D23" s="37" t="s">
        <v>101</v>
      </c>
      <c r="E23" s="37" t="s">
        <v>21</v>
      </c>
      <c r="F23" s="37" t="s">
        <v>15</v>
      </c>
      <c r="G23" s="62">
        <v>827.8</v>
      </c>
    </row>
    <row r="24" spans="1:7" s="39" customFormat="1" ht="36.75">
      <c r="A24" s="61" t="s">
        <v>16</v>
      </c>
      <c r="B24" s="37" t="s">
        <v>128</v>
      </c>
      <c r="C24" s="37" t="s">
        <v>75</v>
      </c>
      <c r="D24" s="37" t="s">
        <v>101</v>
      </c>
      <c r="E24" s="37" t="s">
        <v>21</v>
      </c>
      <c r="F24" s="37" t="s">
        <v>17</v>
      </c>
      <c r="G24" s="62">
        <v>222.6</v>
      </c>
    </row>
    <row r="25" spans="1:7" s="39" customFormat="1" ht="15">
      <c r="A25" s="61" t="s">
        <v>144</v>
      </c>
      <c r="B25" s="37" t="s">
        <v>128</v>
      </c>
      <c r="C25" s="37" t="s">
        <v>75</v>
      </c>
      <c r="D25" s="37" t="s">
        <v>101</v>
      </c>
      <c r="E25" s="37" t="s">
        <v>21</v>
      </c>
      <c r="F25" s="37" t="s">
        <v>23</v>
      </c>
      <c r="G25" s="62">
        <v>238.7</v>
      </c>
    </row>
    <row r="26" spans="1:7" s="39" customFormat="1" ht="15">
      <c r="A26" s="61" t="s">
        <v>248</v>
      </c>
      <c r="B26" s="37" t="s">
        <v>128</v>
      </c>
      <c r="C26" s="37" t="s">
        <v>75</v>
      </c>
      <c r="D26" s="37" t="s">
        <v>101</v>
      </c>
      <c r="E26" s="37" t="s">
        <v>21</v>
      </c>
      <c r="F26" s="37" t="s">
        <v>249</v>
      </c>
      <c r="G26" s="62">
        <v>201.3</v>
      </c>
    </row>
    <row r="27" spans="1:7" s="39" customFormat="1" ht="15">
      <c r="A27" s="59" t="s">
        <v>257</v>
      </c>
      <c r="B27" s="52" t="s">
        <v>128</v>
      </c>
      <c r="C27" s="52" t="s">
        <v>75</v>
      </c>
      <c r="D27" s="52" t="s">
        <v>256</v>
      </c>
      <c r="E27" s="52"/>
      <c r="F27" s="52"/>
      <c r="G27" s="60">
        <f>G28</f>
        <v>34.9</v>
      </c>
    </row>
    <row r="28" spans="1:7" s="39" customFormat="1" ht="15">
      <c r="A28" s="59" t="s">
        <v>10</v>
      </c>
      <c r="B28" s="52" t="s">
        <v>128</v>
      </c>
      <c r="C28" s="52" t="s">
        <v>75</v>
      </c>
      <c r="D28" s="52" t="s">
        <v>256</v>
      </c>
      <c r="E28" s="52" t="s">
        <v>11</v>
      </c>
      <c r="F28" s="52"/>
      <c r="G28" s="60">
        <f>G29</f>
        <v>34.9</v>
      </c>
    </row>
    <row r="29" spans="1:7" s="3" customFormat="1" ht="24">
      <c r="A29" s="59" t="s">
        <v>258</v>
      </c>
      <c r="B29" s="52" t="s">
        <v>128</v>
      </c>
      <c r="C29" s="52" t="s">
        <v>75</v>
      </c>
      <c r="D29" s="52" t="s">
        <v>256</v>
      </c>
      <c r="E29" s="52" t="s">
        <v>259</v>
      </c>
      <c r="F29" s="52"/>
      <c r="G29" s="60">
        <f>G30+G31</f>
        <v>34.9</v>
      </c>
    </row>
    <row r="30" spans="1:7" s="39" customFormat="1" ht="15">
      <c r="A30" s="61" t="s">
        <v>14</v>
      </c>
      <c r="B30" s="37" t="s">
        <v>128</v>
      </c>
      <c r="C30" s="37" t="s">
        <v>75</v>
      </c>
      <c r="D30" s="37" t="s">
        <v>256</v>
      </c>
      <c r="E30" s="37" t="s">
        <v>259</v>
      </c>
      <c r="F30" s="37" t="s">
        <v>15</v>
      </c>
      <c r="G30" s="62">
        <v>26.8</v>
      </c>
    </row>
    <row r="31" spans="1:7" s="39" customFormat="1" ht="36.75">
      <c r="A31" s="61" t="s">
        <v>16</v>
      </c>
      <c r="B31" s="37" t="s">
        <v>128</v>
      </c>
      <c r="C31" s="37" t="s">
        <v>75</v>
      </c>
      <c r="D31" s="37" t="s">
        <v>256</v>
      </c>
      <c r="E31" s="37" t="s">
        <v>259</v>
      </c>
      <c r="F31" s="37" t="s">
        <v>17</v>
      </c>
      <c r="G31" s="62">
        <v>8.1</v>
      </c>
    </row>
    <row r="32" spans="1:7" s="39" customFormat="1" ht="15">
      <c r="A32" s="59" t="s">
        <v>113</v>
      </c>
      <c r="B32" s="52" t="s">
        <v>128</v>
      </c>
      <c r="C32" s="52" t="s">
        <v>100</v>
      </c>
      <c r="D32" s="52"/>
      <c r="E32" s="52" t="s">
        <v>1</v>
      </c>
      <c r="F32" s="52" t="s">
        <v>1</v>
      </c>
      <c r="G32" s="60">
        <f>G33</f>
        <v>102.3</v>
      </c>
    </row>
    <row r="33" spans="1:7" s="39" customFormat="1" ht="15">
      <c r="A33" s="59" t="s">
        <v>114</v>
      </c>
      <c r="B33" s="52" t="s">
        <v>128</v>
      </c>
      <c r="C33" s="52" t="s">
        <v>100</v>
      </c>
      <c r="D33" s="52" t="s">
        <v>102</v>
      </c>
      <c r="E33" s="52" t="s">
        <v>1</v>
      </c>
      <c r="F33" s="52" t="s">
        <v>1</v>
      </c>
      <c r="G33" s="60">
        <f>G34</f>
        <v>102.3</v>
      </c>
    </row>
    <row r="34" spans="1:7" s="3" customFormat="1" ht="14.25">
      <c r="A34" s="59" t="s">
        <v>10</v>
      </c>
      <c r="B34" s="52" t="s">
        <v>128</v>
      </c>
      <c r="C34" s="52" t="s">
        <v>100</v>
      </c>
      <c r="D34" s="52" t="s">
        <v>102</v>
      </c>
      <c r="E34" s="52" t="s">
        <v>11</v>
      </c>
      <c r="F34" s="52" t="s">
        <v>1</v>
      </c>
      <c r="G34" s="60">
        <f>G35</f>
        <v>102.3</v>
      </c>
    </row>
    <row r="35" spans="1:7" s="3" customFormat="1" ht="24">
      <c r="A35" s="59" t="s">
        <v>115</v>
      </c>
      <c r="B35" s="52" t="s">
        <v>128</v>
      </c>
      <c r="C35" s="52" t="s">
        <v>100</v>
      </c>
      <c r="D35" s="52" t="s">
        <v>102</v>
      </c>
      <c r="E35" s="52" t="s">
        <v>116</v>
      </c>
      <c r="F35" s="52" t="s">
        <v>1</v>
      </c>
      <c r="G35" s="60">
        <f>G36+G37+G38</f>
        <v>102.3</v>
      </c>
    </row>
    <row r="36" spans="1:7" s="3" customFormat="1" ht="14.25">
      <c r="A36" s="61" t="s">
        <v>14</v>
      </c>
      <c r="B36" s="37" t="s">
        <v>128</v>
      </c>
      <c r="C36" s="37" t="s">
        <v>100</v>
      </c>
      <c r="D36" s="37" t="s">
        <v>102</v>
      </c>
      <c r="E36" s="37" t="s">
        <v>116</v>
      </c>
      <c r="F36" s="37" t="s">
        <v>15</v>
      </c>
      <c r="G36" s="62">
        <v>70.7</v>
      </c>
    </row>
    <row r="37" spans="1:7" s="3" customFormat="1" ht="36">
      <c r="A37" s="61" t="s">
        <v>16</v>
      </c>
      <c r="B37" s="37" t="s">
        <v>128</v>
      </c>
      <c r="C37" s="37" t="s">
        <v>100</v>
      </c>
      <c r="D37" s="37" t="s">
        <v>102</v>
      </c>
      <c r="E37" s="37" t="s">
        <v>116</v>
      </c>
      <c r="F37" s="37" t="s">
        <v>17</v>
      </c>
      <c r="G37" s="62">
        <v>21.3</v>
      </c>
    </row>
    <row r="38" spans="1:7" s="39" customFormat="1" ht="15">
      <c r="A38" s="61" t="s">
        <v>144</v>
      </c>
      <c r="B38" s="37" t="s">
        <v>128</v>
      </c>
      <c r="C38" s="37" t="s">
        <v>100</v>
      </c>
      <c r="D38" s="37" t="s">
        <v>102</v>
      </c>
      <c r="E38" s="37" t="s">
        <v>116</v>
      </c>
      <c r="F38" s="37" t="s">
        <v>23</v>
      </c>
      <c r="G38" s="62">
        <v>10.3</v>
      </c>
    </row>
    <row r="39" spans="1:7" s="39" customFormat="1" ht="24.75">
      <c r="A39" s="59" t="s">
        <v>24</v>
      </c>
      <c r="B39" s="52" t="s">
        <v>128</v>
      </c>
      <c r="C39" s="52" t="s">
        <v>102</v>
      </c>
      <c r="D39" s="52"/>
      <c r="E39" s="52" t="s">
        <v>1</v>
      </c>
      <c r="F39" s="52" t="s">
        <v>1</v>
      </c>
      <c r="G39" s="60">
        <f>G43+G40</f>
        <v>334.8</v>
      </c>
    </row>
    <row r="40" spans="1:7" s="3" customFormat="1" ht="24" hidden="1">
      <c r="A40" s="59" t="s">
        <v>194</v>
      </c>
      <c r="B40" s="52" t="s">
        <v>128</v>
      </c>
      <c r="C40" s="52" t="s">
        <v>102</v>
      </c>
      <c r="D40" s="52" t="s">
        <v>103</v>
      </c>
      <c r="E40" s="52"/>
      <c r="F40" s="52"/>
      <c r="G40" s="60">
        <f>G41</f>
        <v>0</v>
      </c>
    </row>
    <row r="41" spans="1:7" s="3" customFormat="1" ht="36" hidden="1">
      <c r="A41" s="59" t="s">
        <v>195</v>
      </c>
      <c r="B41" s="52" t="s">
        <v>128</v>
      </c>
      <c r="C41" s="52" t="s">
        <v>102</v>
      </c>
      <c r="D41" s="52" t="s">
        <v>103</v>
      </c>
      <c r="E41" s="52" t="s">
        <v>196</v>
      </c>
      <c r="F41" s="52"/>
      <c r="G41" s="60">
        <f>G42</f>
        <v>0</v>
      </c>
    </row>
    <row r="42" spans="1:7" s="3" customFormat="1" ht="24" hidden="1">
      <c r="A42" s="61" t="s">
        <v>22</v>
      </c>
      <c r="B42" s="37" t="s">
        <v>128</v>
      </c>
      <c r="C42" s="37" t="s">
        <v>102</v>
      </c>
      <c r="D42" s="37" t="s">
        <v>103</v>
      </c>
      <c r="E42" s="37" t="s">
        <v>196</v>
      </c>
      <c r="F42" s="37" t="s">
        <v>23</v>
      </c>
      <c r="G42" s="62"/>
    </row>
    <row r="43" spans="1:7" s="3" customFormat="1" ht="14.25">
      <c r="A43" s="59" t="s">
        <v>26</v>
      </c>
      <c r="B43" s="52" t="s">
        <v>128</v>
      </c>
      <c r="C43" s="52" t="s">
        <v>102</v>
      </c>
      <c r="D43" s="52" t="s">
        <v>80</v>
      </c>
      <c r="E43" s="52" t="s">
        <v>1</v>
      </c>
      <c r="F43" s="52" t="s">
        <v>1</v>
      </c>
      <c r="G43" s="60">
        <f>G44</f>
        <v>334.8</v>
      </c>
    </row>
    <row r="44" spans="1:7" s="39" customFormat="1" ht="15">
      <c r="A44" s="59" t="s">
        <v>10</v>
      </c>
      <c r="B44" s="52" t="s">
        <v>128</v>
      </c>
      <c r="C44" s="52" t="s">
        <v>102</v>
      </c>
      <c r="D44" s="52" t="s">
        <v>80</v>
      </c>
      <c r="E44" s="52" t="s">
        <v>11</v>
      </c>
      <c r="F44" s="52" t="s">
        <v>1</v>
      </c>
      <c r="G44" s="60">
        <f>G45</f>
        <v>334.8</v>
      </c>
    </row>
    <row r="45" spans="1:7" s="3" customFormat="1" ht="24">
      <c r="A45" s="59" t="s">
        <v>28</v>
      </c>
      <c r="B45" s="52" t="s">
        <v>128</v>
      </c>
      <c r="C45" s="52" t="s">
        <v>102</v>
      </c>
      <c r="D45" s="52" t="s">
        <v>80</v>
      </c>
      <c r="E45" s="52" t="s">
        <v>29</v>
      </c>
      <c r="F45" s="52" t="s">
        <v>1</v>
      </c>
      <c r="G45" s="60">
        <f>G46</f>
        <v>334.8</v>
      </c>
    </row>
    <row r="46" spans="1:7" s="3" customFormat="1" ht="14.25">
      <c r="A46" s="61" t="s">
        <v>144</v>
      </c>
      <c r="B46" s="37" t="s">
        <v>128</v>
      </c>
      <c r="C46" s="37" t="s">
        <v>102</v>
      </c>
      <c r="D46" s="37" t="s">
        <v>80</v>
      </c>
      <c r="E46" s="37" t="s">
        <v>29</v>
      </c>
      <c r="F46" s="37" t="s">
        <v>23</v>
      </c>
      <c r="G46" s="62">
        <v>334.8</v>
      </c>
    </row>
    <row r="47" spans="1:7" s="3" customFormat="1" ht="14.25">
      <c r="A47" s="59" t="s">
        <v>30</v>
      </c>
      <c r="B47" s="52" t="s">
        <v>128</v>
      </c>
      <c r="C47" s="52" t="s">
        <v>101</v>
      </c>
      <c r="D47" s="52"/>
      <c r="E47" s="52" t="s">
        <v>1</v>
      </c>
      <c r="F47" s="52" t="s">
        <v>1</v>
      </c>
      <c r="G47" s="60">
        <f>G48+G52+G58</f>
        <v>860.4</v>
      </c>
    </row>
    <row r="48" spans="1:7" s="3" customFormat="1" ht="14.25" hidden="1">
      <c r="A48" s="59" t="s">
        <v>145</v>
      </c>
      <c r="B48" s="52" t="s">
        <v>128</v>
      </c>
      <c r="C48" s="52" t="s">
        <v>101</v>
      </c>
      <c r="D48" s="52" t="s">
        <v>104</v>
      </c>
      <c r="E48" s="52" t="s">
        <v>1</v>
      </c>
      <c r="F48" s="52" t="s">
        <v>1</v>
      </c>
      <c r="G48" s="60">
        <f>G49</f>
        <v>0</v>
      </c>
    </row>
    <row r="49" spans="1:7" s="39" customFormat="1" ht="15" hidden="1">
      <c r="A49" s="59" t="s">
        <v>10</v>
      </c>
      <c r="B49" s="52" t="s">
        <v>128</v>
      </c>
      <c r="C49" s="52" t="s">
        <v>101</v>
      </c>
      <c r="D49" s="52" t="s">
        <v>104</v>
      </c>
      <c r="E49" s="52" t="s">
        <v>11</v>
      </c>
      <c r="F49" s="52" t="s">
        <v>1</v>
      </c>
      <c r="G49" s="60">
        <f>G50</f>
        <v>0</v>
      </c>
    </row>
    <row r="50" spans="1:7" s="3" customFormat="1" ht="24" hidden="1">
      <c r="A50" s="59" t="s">
        <v>146</v>
      </c>
      <c r="B50" s="52" t="s">
        <v>128</v>
      </c>
      <c r="C50" s="52" t="s">
        <v>101</v>
      </c>
      <c r="D50" s="52" t="s">
        <v>104</v>
      </c>
      <c r="E50" s="52" t="s">
        <v>147</v>
      </c>
      <c r="F50" s="52" t="s">
        <v>1</v>
      </c>
      <c r="G50" s="60">
        <f>G51</f>
        <v>0</v>
      </c>
    </row>
    <row r="51" spans="1:7" s="3" customFormat="1" ht="14.25" hidden="1">
      <c r="A51" s="61" t="s">
        <v>144</v>
      </c>
      <c r="B51" s="37" t="s">
        <v>128</v>
      </c>
      <c r="C51" s="37" t="s">
        <v>101</v>
      </c>
      <c r="D51" s="37" t="s">
        <v>104</v>
      </c>
      <c r="E51" s="37" t="s">
        <v>147</v>
      </c>
      <c r="F51" s="37" t="s">
        <v>23</v>
      </c>
      <c r="G51" s="62"/>
    </row>
    <row r="52" spans="1:7" s="3" customFormat="1" ht="14.25">
      <c r="A52" s="59" t="s">
        <v>153</v>
      </c>
      <c r="B52" s="52" t="s">
        <v>128</v>
      </c>
      <c r="C52" s="52" t="s">
        <v>101</v>
      </c>
      <c r="D52" s="52" t="s">
        <v>103</v>
      </c>
      <c r="E52" s="52" t="s">
        <v>1</v>
      </c>
      <c r="F52" s="52" t="s">
        <v>1</v>
      </c>
      <c r="G52" s="60">
        <f>G53</f>
        <v>860.4</v>
      </c>
    </row>
    <row r="53" spans="1:7" s="3" customFormat="1" ht="14.25">
      <c r="A53" s="59" t="s">
        <v>10</v>
      </c>
      <c r="B53" s="52" t="s">
        <v>128</v>
      </c>
      <c r="C53" s="52" t="s">
        <v>101</v>
      </c>
      <c r="D53" s="52" t="s">
        <v>103</v>
      </c>
      <c r="E53" s="52" t="s">
        <v>11</v>
      </c>
      <c r="F53" s="52" t="s">
        <v>1</v>
      </c>
      <c r="G53" s="60">
        <f>G54+G56</f>
        <v>860.4</v>
      </c>
    </row>
    <row r="54" spans="1:7" s="39" customFormat="1" ht="60.75">
      <c r="A54" s="59" t="s">
        <v>33</v>
      </c>
      <c r="B54" s="52" t="s">
        <v>128</v>
      </c>
      <c r="C54" s="52" t="s">
        <v>101</v>
      </c>
      <c r="D54" s="52" t="s">
        <v>103</v>
      </c>
      <c r="E54" s="52" t="s">
        <v>34</v>
      </c>
      <c r="F54" s="52" t="s">
        <v>1</v>
      </c>
      <c r="G54" s="60">
        <f>G55</f>
        <v>644.3</v>
      </c>
    </row>
    <row r="55" spans="1:7" s="39" customFormat="1" ht="15">
      <c r="A55" s="61" t="s">
        <v>144</v>
      </c>
      <c r="B55" s="37" t="s">
        <v>128</v>
      </c>
      <c r="C55" s="37" t="s">
        <v>101</v>
      </c>
      <c r="D55" s="37" t="s">
        <v>103</v>
      </c>
      <c r="E55" s="37" t="s">
        <v>34</v>
      </c>
      <c r="F55" s="37" t="s">
        <v>23</v>
      </c>
      <c r="G55" s="62">
        <v>644.3</v>
      </c>
    </row>
    <row r="56" spans="1:7" s="39" customFormat="1" ht="36.75">
      <c r="A56" s="59" t="s">
        <v>215</v>
      </c>
      <c r="B56" s="37" t="s">
        <v>128</v>
      </c>
      <c r="C56" s="37" t="s">
        <v>101</v>
      </c>
      <c r="D56" s="37" t="s">
        <v>103</v>
      </c>
      <c r="E56" s="37" t="s">
        <v>216</v>
      </c>
      <c r="F56" s="37"/>
      <c r="G56" s="62">
        <f>G57</f>
        <v>216.1</v>
      </c>
    </row>
    <row r="57" spans="1:7" s="39" customFormat="1" ht="15">
      <c r="A57" s="61" t="s">
        <v>144</v>
      </c>
      <c r="B57" s="37" t="s">
        <v>128</v>
      </c>
      <c r="C57" s="37" t="s">
        <v>101</v>
      </c>
      <c r="D57" s="37" t="s">
        <v>103</v>
      </c>
      <c r="E57" s="37" t="s">
        <v>216</v>
      </c>
      <c r="F57" s="37" t="s">
        <v>23</v>
      </c>
      <c r="G57" s="62">
        <v>216.1</v>
      </c>
    </row>
    <row r="58" spans="1:7" s="39" customFormat="1" ht="15">
      <c r="A58" s="59" t="s">
        <v>134</v>
      </c>
      <c r="B58" s="52" t="s">
        <v>128</v>
      </c>
      <c r="C58" s="52" t="s">
        <v>101</v>
      </c>
      <c r="D58" s="52" t="s">
        <v>135</v>
      </c>
      <c r="E58" s="52" t="s">
        <v>1</v>
      </c>
      <c r="F58" s="52" t="s">
        <v>1</v>
      </c>
      <c r="G58" s="60">
        <f>G64+G59</f>
        <v>0</v>
      </c>
    </row>
    <row r="59" spans="1:7" s="3" customFormat="1" ht="24" hidden="1">
      <c r="A59" s="61" t="s">
        <v>197</v>
      </c>
      <c r="B59" s="37" t="s">
        <v>128</v>
      </c>
      <c r="C59" s="37" t="s">
        <v>101</v>
      </c>
      <c r="D59" s="37" t="s">
        <v>135</v>
      </c>
      <c r="E59" s="37" t="s">
        <v>198</v>
      </c>
      <c r="F59" s="37"/>
      <c r="G59" s="62">
        <f>G62+G60</f>
        <v>0</v>
      </c>
    </row>
    <row r="60" spans="1:7" s="39" customFormat="1" ht="24.75" hidden="1">
      <c r="A60" s="59" t="s">
        <v>199</v>
      </c>
      <c r="B60" s="52" t="s">
        <v>128</v>
      </c>
      <c r="C60" s="52" t="s">
        <v>101</v>
      </c>
      <c r="D60" s="52" t="s">
        <v>135</v>
      </c>
      <c r="E60" s="52" t="s">
        <v>200</v>
      </c>
      <c r="F60" s="52"/>
      <c r="G60" s="53">
        <f>G61</f>
        <v>0</v>
      </c>
    </row>
    <row r="61" spans="1:7" s="3" customFormat="1" ht="24" hidden="1">
      <c r="A61" s="61" t="s">
        <v>22</v>
      </c>
      <c r="B61" s="37" t="s">
        <v>128</v>
      </c>
      <c r="C61" s="37" t="s">
        <v>101</v>
      </c>
      <c r="D61" s="37" t="s">
        <v>135</v>
      </c>
      <c r="E61" s="37" t="s">
        <v>200</v>
      </c>
      <c r="F61" s="37" t="s">
        <v>23</v>
      </c>
      <c r="G61" s="38">
        <v>0</v>
      </c>
    </row>
    <row r="62" spans="1:7" s="39" customFormat="1" ht="24.75" hidden="1">
      <c r="A62" s="59" t="s">
        <v>201</v>
      </c>
      <c r="B62" s="52" t="s">
        <v>128</v>
      </c>
      <c r="C62" s="52" t="s">
        <v>101</v>
      </c>
      <c r="D62" s="52" t="s">
        <v>135</v>
      </c>
      <c r="E62" s="52" t="s">
        <v>202</v>
      </c>
      <c r="F62" s="52"/>
      <c r="G62" s="60">
        <f>G63</f>
        <v>0</v>
      </c>
    </row>
    <row r="63" spans="1:7" s="3" customFormat="1" ht="24" hidden="1">
      <c r="A63" s="61" t="s">
        <v>22</v>
      </c>
      <c r="B63" s="37" t="s">
        <v>128</v>
      </c>
      <c r="C63" s="37" t="s">
        <v>101</v>
      </c>
      <c r="D63" s="37" t="s">
        <v>135</v>
      </c>
      <c r="E63" s="37" t="s">
        <v>202</v>
      </c>
      <c r="F63" s="37" t="s">
        <v>23</v>
      </c>
      <c r="G63" s="62">
        <v>0</v>
      </c>
    </row>
    <row r="64" spans="1:7" s="39" customFormat="1" ht="15">
      <c r="A64" s="59" t="s">
        <v>10</v>
      </c>
      <c r="B64" s="52" t="s">
        <v>128</v>
      </c>
      <c r="C64" s="52" t="s">
        <v>101</v>
      </c>
      <c r="D64" s="52" t="s">
        <v>135</v>
      </c>
      <c r="E64" s="52" t="s">
        <v>11</v>
      </c>
      <c r="F64" s="52" t="s">
        <v>1</v>
      </c>
      <c r="G64" s="60">
        <f>G65</f>
        <v>0</v>
      </c>
    </row>
    <row r="65" spans="1:7" s="3" customFormat="1" ht="24">
      <c r="A65" s="59" t="s">
        <v>136</v>
      </c>
      <c r="B65" s="52" t="s">
        <v>128</v>
      </c>
      <c r="C65" s="52" t="s">
        <v>101</v>
      </c>
      <c r="D65" s="52" t="s">
        <v>135</v>
      </c>
      <c r="E65" s="52" t="s">
        <v>137</v>
      </c>
      <c r="F65" s="52" t="s">
        <v>1</v>
      </c>
      <c r="G65" s="60">
        <f>G66</f>
        <v>0</v>
      </c>
    </row>
    <row r="66" spans="1:7" s="3" customFormat="1" ht="14.25">
      <c r="A66" s="61" t="s">
        <v>144</v>
      </c>
      <c r="B66" s="37" t="s">
        <v>128</v>
      </c>
      <c r="C66" s="37" t="s">
        <v>101</v>
      </c>
      <c r="D66" s="37" t="s">
        <v>135</v>
      </c>
      <c r="E66" s="37" t="s">
        <v>137</v>
      </c>
      <c r="F66" s="37" t="s">
        <v>23</v>
      </c>
      <c r="G66" s="62">
        <f>150-150</f>
        <v>0</v>
      </c>
    </row>
    <row r="67" spans="1:7" s="3" customFormat="1" ht="14.25">
      <c r="A67" s="59" t="s">
        <v>35</v>
      </c>
      <c r="B67" s="52" t="s">
        <v>128</v>
      </c>
      <c r="C67" s="52" t="s">
        <v>104</v>
      </c>
      <c r="D67" s="52"/>
      <c r="E67" s="52" t="s">
        <v>1</v>
      </c>
      <c r="F67" s="52" t="s">
        <v>1</v>
      </c>
      <c r="G67" s="60">
        <f>G68+G94</f>
        <v>819.6</v>
      </c>
    </row>
    <row r="68" spans="1:7" s="3" customFormat="1" ht="14.25">
      <c r="A68" s="59" t="s">
        <v>37</v>
      </c>
      <c r="B68" s="52" t="s">
        <v>128</v>
      </c>
      <c r="C68" s="52" t="s">
        <v>104</v>
      </c>
      <c r="D68" s="52" t="s">
        <v>102</v>
      </c>
      <c r="E68" s="52" t="s">
        <v>1</v>
      </c>
      <c r="F68" s="52" t="s">
        <v>1</v>
      </c>
      <c r="G68" s="60">
        <f>G69</f>
        <v>749.6</v>
      </c>
    </row>
    <row r="69" spans="1:7" s="3" customFormat="1" ht="14.25">
      <c r="A69" s="59" t="s">
        <v>10</v>
      </c>
      <c r="B69" s="52" t="s">
        <v>128</v>
      </c>
      <c r="C69" s="52" t="s">
        <v>104</v>
      </c>
      <c r="D69" s="52" t="s">
        <v>102</v>
      </c>
      <c r="E69" s="52" t="s">
        <v>11</v>
      </c>
      <c r="F69" s="52" t="s">
        <v>1</v>
      </c>
      <c r="G69" s="60">
        <f>G72+G76+G78+G80+G82+G84+G86+G88+G74+G90+G92+G70</f>
        <v>749.6</v>
      </c>
    </row>
    <row r="70" spans="1:7" s="3" customFormat="1" ht="14.25">
      <c r="A70" s="59" t="s">
        <v>260</v>
      </c>
      <c r="B70" s="52" t="s">
        <v>128</v>
      </c>
      <c r="C70" s="52" t="s">
        <v>104</v>
      </c>
      <c r="D70" s="52" t="s">
        <v>102</v>
      </c>
      <c r="E70" s="52" t="s">
        <v>261</v>
      </c>
      <c r="F70" s="52"/>
      <c r="G70" s="60">
        <f>G71</f>
        <v>38.6</v>
      </c>
    </row>
    <row r="71" spans="1:7" s="3" customFormat="1" ht="14.25">
      <c r="A71" s="61" t="s">
        <v>144</v>
      </c>
      <c r="B71" s="37" t="s">
        <v>128</v>
      </c>
      <c r="C71" s="37" t="s">
        <v>104</v>
      </c>
      <c r="D71" s="37" t="s">
        <v>102</v>
      </c>
      <c r="E71" s="37" t="s">
        <v>261</v>
      </c>
      <c r="F71" s="37" t="s">
        <v>23</v>
      </c>
      <c r="G71" s="62">
        <v>38.6</v>
      </c>
    </row>
    <row r="72" spans="1:7" s="3" customFormat="1" ht="24">
      <c r="A72" s="59" t="s">
        <v>203</v>
      </c>
      <c r="B72" s="52" t="s">
        <v>128</v>
      </c>
      <c r="C72" s="52" t="s">
        <v>104</v>
      </c>
      <c r="D72" s="52" t="s">
        <v>102</v>
      </c>
      <c r="E72" s="52" t="s">
        <v>204</v>
      </c>
      <c r="F72" s="52" t="s">
        <v>1</v>
      </c>
      <c r="G72" s="60">
        <f>G73</f>
        <v>210</v>
      </c>
    </row>
    <row r="73" spans="1:7" s="39" customFormat="1" ht="15">
      <c r="A73" s="61" t="s">
        <v>144</v>
      </c>
      <c r="B73" s="37" t="s">
        <v>128</v>
      </c>
      <c r="C73" s="37" t="s">
        <v>104</v>
      </c>
      <c r="D73" s="37" t="s">
        <v>102</v>
      </c>
      <c r="E73" s="37" t="s">
        <v>204</v>
      </c>
      <c r="F73" s="37" t="s">
        <v>23</v>
      </c>
      <c r="G73" s="62">
        <v>210</v>
      </c>
    </row>
    <row r="74" spans="1:7" s="3" customFormat="1" ht="24">
      <c r="A74" s="59" t="s">
        <v>205</v>
      </c>
      <c r="B74" s="52" t="s">
        <v>128</v>
      </c>
      <c r="C74" s="52" t="s">
        <v>104</v>
      </c>
      <c r="D74" s="52" t="s">
        <v>102</v>
      </c>
      <c r="E74" s="52" t="s">
        <v>206</v>
      </c>
      <c r="F74" s="52" t="s">
        <v>1</v>
      </c>
      <c r="G74" s="62">
        <f>G75</f>
        <v>0</v>
      </c>
    </row>
    <row r="75" spans="1:7" s="39" customFormat="1" ht="24.75">
      <c r="A75" s="61" t="s">
        <v>22</v>
      </c>
      <c r="B75" s="37" t="s">
        <v>128</v>
      </c>
      <c r="C75" s="37" t="s">
        <v>104</v>
      </c>
      <c r="D75" s="37" t="s">
        <v>102</v>
      </c>
      <c r="E75" s="37" t="s">
        <v>206</v>
      </c>
      <c r="F75" s="37" t="s">
        <v>23</v>
      </c>
      <c r="G75" s="62">
        <v>0</v>
      </c>
    </row>
    <row r="76" spans="1:7" s="3" customFormat="1" ht="14.25">
      <c r="A76" s="59" t="s">
        <v>207</v>
      </c>
      <c r="B76" s="52" t="s">
        <v>128</v>
      </c>
      <c r="C76" s="52" t="s">
        <v>104</v>
      </c>
      <c r="D76" s="52" t="s">
        <v>102</v>
      </c>
      <c r="E76" s="52" t="s">
        <v>40</v>
      </c>
      <c r="F76" s="52"/>
      <c r="G76" s="60">
        <f>G77</f>
        <v>0</v>
      </c>
    </row>
    <row r="77" spans="1:7" s="3" customFormat="1" ht="14.25">
      <c r="A77" s="61" t="s">
        <v>144</v>
      </c>
      <c r="B77" s="37" t="s">
        <v>128</v>
      </c>
      <c r="C77" s="37" t="s">
        <v>104</v>
      </c>
      <c r="D77" s="37" t="s">
        <v>102</v>
      </c>
      <c r="E77" s="37" t="s">
        <v>40</v>
      </c>
      <c r="F77" s="37" t="s">
        <v>23</v>
      </c>
      <c r="G77" s="62">
        <v>0</v>
      </c>
    </row>
    <row r="78" spans="1:7" s="3" customFormat="1" ht="14.25">
      <c r="A78" s="59" t="s">
        <v>41</v>
      </c>
      <c r="B78" s="52" t="s">
        <v>128</v>
      </c>
      <c r="C78" s="52" t="s">
        <v>104</v>
      </c>
      <c r="D78" s="52" t="s">
        <v>102</v>
      </c>
      <c r="E78" s="52" t="s">
        <v>42</v>
      </c>
      <c r="F78" s="52" t="s">
        <v>1</v>
      </c>
      <c r="G78" s="60">
        <f>G79</f>
        <v>0</v>
      </c>
    </row>
    <row r="79" spans="1:7" s="3" customFormat="1" ht="14.25">
      <c r="A79" s="61" t="s">
        <v>144</v>
      </c>
      <c r="B79" s="37" t="s">
        <v>128</v>
      </c>
      <c r="C79" s="37" t="s">
        <v>104</v>
      </c>
      <c r="D79" s="37" t="s">
        <v>102</v>
      </c>
      <c r="E79" s="37" t="s">
        <v>42</v>
      </c>
      <c r="F79" s="37" t="s">
        <v>23</v>
      </c>
      <c r="G79" s="62">
        <v>0</v>
      </c>
    </row>
    <row r="80" spans="1:7" s="39" customFormat="1" ht="24.75">
      <c r="A80" s="59" t="s">
        <v>43</v>
      </c>
      <c r="B80" s="52" t="s">
        <v>128</v>
      </c>
      <c r="C80" s="52" t="s">
        <v>104</v>
      </c>
      <c r="D80" s="52" t="s">
        <v>102</v>
      </c>
      <c r="E80" s="52" t="s">
        <v>44</v>
      </c>
      <c r="F80" s="52" t="s">
        <v>1</v>
      </c>
      <c r="G80" s="60">
        <f>G81</f>
        <v>0</v>
      </c>
    </row>
    <row r="81" spans="1:7" s="3" customFormat="1" ht="14.25">
      <c r="A81" s="61" t="s">
        <v>144</v>
      </c>
      <c r="B81" s="37" t="s">
        <v>128</v>
      </c>
      <c r="C81" s="37" t="s">
        <v>104</v>
      </c>
      <c r="D81" s="37" t="s">
        <v>102</v>
      </c>
      <c r="E81" s="37" t="s">
        <v>44</v>
      </c>
      <c r="F81" s="37" t="s">
        <v>23</v>
      </c>
      <c r="G81" s="62">
        <v>0</v>
      </c>
    </row>
    <row r="82" spans="1:7" s="3" customFormat="1" ht="14.25">
      <c r="A82" s="59" t="s">
        <v>45</v>
      </c>
      <c r="B82" s="52" t="s">
        <v>128</v>
      </c>
      <c r="C82" s="52" t="s">
        <v>104</v>
      </c>
      <c r="D82" s="52" t="s">
        <v>102</v>
      </c>
      <c r="E82" s="52" t="s">
        <v>46</v>
      </c>
      <c r="F82" s="52" t="s">
        <v>1</v>
      </c>
      <c r="G82" s="60">
        <f>G83</f>
        <v>407.9</v>
      </c>
    </row>
    <row r="83" spans="1:7" s="3" customFormat="1" ht="14.25">
      <c r="A83" s="61" t="s">
        <v>144</v>
      </c>
      <c r="B83" s="37" t="s">
        <v>128</v>
      </c>
      <c r="C83" s="37" t="s">
        <v>104</v>
      </c>
      <c r="D83" s="37" t="s">
        <v>102</v>
      </c>
      <c r="E83" s="37" t="s">
        <v>46</v>
      </c>
      <c r="F83" s="37" t="s">
        <v>23</v>
      </c>
      <c r="G83" s="62">
        <v>407.9</v>
      </c>
    </row>
    <row r="84" spans="1:7" s="39" customFormat="1" ht="36.75">
      <c r="A84" s="59" t="s">
        <v>208</v>
      </c>
      <c r="B84" s="52" t="s">
        <v>128</v>
      </c>
      <c r="C84" s="52" t="s">
        <v>104</v>
      </c>
      <c r="D84" s="52" t="s">
        <v>102</v>
      </c>
      <c r="E84" s="52" t="s">
        <v>209</v>
      </c>
      <c r="F84" s="52"/>
      <c r="G84" s="60">
        <f>G85</f>
        <v>0</v>
      </c>
    </row>
    <row r="85" spans="1:7" s="3" customFormat="1" ht="14.25">
      <c r="A85" s="61" t="s">
        <v>144</v>
      </c>
      <c r="B85" s="37" t="s">
        <v>128</v>
      </c>
      <c r="C85" s="37" t="s">
        <v>104</v>
      </c>
      <c r="D85" s="37" t="s">
        <v>102</v>
      </c>
      <c r="E85" s="37" t="s">
        <v>209</v>
      </c>
      <c r="F85" s="37" t="s">
        <v>23</v>
      </c>
      <c r="G85" s="62">
        <v>0</v>
      </c>
    </row>
    <row r="86" spans="1:7" s="3" customFormat="1" ht="24">
      <c r="A86" s="59" t="s">
        <v>150</v>
      </c>
      <c r="B86" s="52" t="s">
        <v>128</v>
      </c>
      <c r="C86" s="52" t="s">
        <v>104</v>
      </c>
      <c r="D86" s="52" t="s">
        <v>102</v>
      </c>
      <c r="E86" s="52" t="s">
        <v>151</v>
      </c>
      <c r="F86" s="52" t="s">
        <v>1</v>
      </c>
      <c r="G86" s="60">
        <f>G87</f>
        <v>0</v>
      </c>
    </row>
    <row r="87" spans="1:7" s="3" customFormat="1" ht="14.25">
      <c r="A87" s="61" t="s">
        <v>144</v>
      </c>
      <c r="B87" s="37" t="s">
        <v>128</v>
      </c>
      <c r="C87" s="37" t="s">
        <v>104</v>
      </c>
      <c r="D87" s="37" t="s">
        <v>102</v>
      </c>
      <c r="E87" s="37" t="s">
        <v>151</v>
      </c>
      <c r="F87" s="37" t="s">
        <v>23</v>
      </c>
      <c r="G87" s="62">
        <v>0</v>
      </c>
    </row>
    <row r="88" spans="1:7" s="3" customFormat="1" ht="24">
      <c r="A88" s="59" t="s">
        <v>210</v>
      </c>
      <c r="B88" s="52" t="s">
        <v>128</v>
      </c>
      <c r="C88" s="52" t="s">
        <v>104</v>
      </c>
      <c r="D88" s="52" t="s">
        <v>102</v>
      </c>
      <c r="E88" s="52" t="s">
        <v>154</v>
      </c>
      <c r="F88" s="52"/>
      <c r="G88" s="60">
        <f>G89</f>
        <v>30.1</v>
      </c>
    </row>
    <row r="89" spans="1:7" s="39" customFormat="1" ht="15">
      <c r="A89" s="61" t="s">
        <v>144</v>
      </c>
      <c r="B89" s="37" t="s">
        <v>128</v>
      </c>
      <c r="C89" s="37" t="s">
        <v>104</v>
      </c>
      <c r="D89" s="37" t="s">
        <v>102</v>
      </c>
      <c r="E89" s="37" t="s">
        <v>154</v>
      </c>
      <c r="F89" s="37" t="s">
        <v>23</v>
      </c>
      <c r="G89" s="62">
        <v>30.1</v>
      </c>
    </row>
    <row r="90" spans="1:7" s="3" customFormat="1" ht="36">
      <c r="A90" s="59" t="s">
        <v>211</v>
      </c>
      <c r="B90" s="52" t="s">
        <v>128</v>
      </c>
      <c r="C90" s="52" t="s">
        <v>104</v>
      </c>
      <c r="D90" s="52" t="s">
        <v>102</v>
      </c>
      <c r="E90" s="52" t="s">
        <v>212</v>
      </c>
      <c r="F90" s="52"/>
      <c r="G90" s="60">
        <f>G91</f>
        <v>31.5</v>
      </c>
    </row>
    <row r="91" spans="1:7" s="3" customFormat="1" ht="24">
      <c r="A91" s="61" t="s">
        <v>22</v>
      </c>
      <c r="B91" s="37" t="s">
        <v>128</v>
      </c>
      <c r="C91" s="37" t="s">
        <v>104</v>
      </c>
      <c r="D91" s="37" t="s">
        <v>102</v>
      </c>
      <c r="E91" s="37" t="s">
        <v>212</v>
      </c>
      <c r="F91" s="37" t="s">
        <v>23</v>
      </c>
      <c r="G91" s="62">
        <f>50-18.5</f>
        <v>31.5</v>
      </c>
    </row>
    <row r="92" spans="1:7" s="3" customFormat="1" ht="36">
      <c r="A92" s="59" t="s">
        <v>213</v>
      </c>
      <c r="B92" s="52" t="s">
        <v>128</v>
      </c>
      <c r="C92" s="52" t="s">
        <v>104</v>
      </c>
      <c r="D92" s="52" t="s">
        <v>102</v>
      </c>
      <c r="E92" s="52" t="s">
        <v>214</v>
      </c>
      <c r="F92" s="52"/>
      <c r="G92" s="60">
        <f>G93</f>
        <v>31.5</v>
      </c>
    </row>
    <row r="93" spans="1:7" ht="24.75">
      <c r="A93" s="61" t="s">
        <v>22</v>
      </c>
      <c r="B93" s="37" t="s">
        <v>128</v>
      </c>
      <c r="C93" s="37" t="s">
        <v>104</v>
      </c>
      <c r="D93" s="37" t="s">
        <v>102</v>
      </c>
      <c r="E93" s="37" t="s">
        <v>214</v>
      </c>
      <c r="F93" s="37" t="s">
        <v>23</v>
      </c>
      <c r="G93" s="62">
        <f>50-18.5</f>
        <v>31.5</v>
      </c>
    </row>
    <row r="94" spans="1:7" ht="15">
      <c r="A94" s="59" t="s">
        <v>263</v>
      </c>
      <c r="B94" s="52" t="s">
        <v>128</v>
      </c>
      <c r="C94" s="52" t="s">
        <v>104</v>
      </c>
      <c r="D94" s="52" t="s">
        <v>104</v>
      </c>
      <c r="E94" s="52"/>
      <c r="F94" s="52"/>
      <c r="G94" s="60">
        <f>G95</f>
        <v>70</v>
      </c>
    </row>
    <row r="95" spans="1:7" ht="15">
      <c r="A95" s="59" t="s">
        <v>10</v>
      </c>
      <c r="B95" s="52" t="s">
        <v>128</v>
      </c>
      <c r="C95" s="52" t="s">
        <v>104</v>
      </c>
      <c r="D95" s="52" t="s">
        <v>104</v>
      </c>
      <c r="E95" s="52" t="s">
        <v>11</v>
      </c>
      <c r="F95" s="52"/>
      <c r="G95" s="60">
        <f>G96</f>
        <v>70</v>
      </c>
    </row>
    <row r="96" spans="1:7" ht="15">
      <c r="A96" s="59" t="s">
        <v>265</v>
      </c>
      <c r="B96" s="52" t="s">
        <v>128</v>
      </c>
      <c r="C96" s="52" t="s">
        <v>104</v>
      </c>
      <c r="D96" s="52" t="s">
        <v>104</v>
      </c>
      <c r="E96" s="52" t="s">
        <v>264</v>
      </c>
      <c r="F96" s="52"/>
      <c r="G96" s="60">
        <f>G97</f>
        <v>70</v>
      </c>
    </row>
    <row r="97" spans="1:7" ht="26.25">
      <c r="A97" s="61" t="s">
        <v>144</v>
      </c>
      <c r="B97" s="52" t="s">
        <v>128</v>
      </c>
      <c r="C97" s="52" t="s">
        <v>104</v>
      </c>
      <c r="D97" s="52" t="s">
        <v>104</v>
      </c>
      <c r="E97" s="52" t="s">
        <v>264</v>
      </c>
      <c r="F97" s="52" t="s">
        <v>23</v>
      </c>
      <c r="G97" s="60">
        <v>70</v>
      </c>
    </row>
    <row r="98" spans="1:7" ht="15">
      <c r="A98" s="59" t="s">
        <v>47</v>
      </c>
      <c r="B98" s="52" t="s">
        <v>128</v>
      </c>
      <c r="C98" s="52" t="s">
        <v>105</v>
      </c>
      <c r="D98" s="52"/>
      <c r="E98" s="52" t="s">
        <v>1</v>
      </c>
      <c r="F98" s="52" t="s">
        <v>1</v>
      </c>
      <c r="G98" s="60">
        <f>G99</f>
        <v>8</v>
      </c>
    </row>
    <row r="99" spans="1:7" ht="15">
      <c r="A99" s="59" t="s">
        <v>49</v>
      </c>
      <c r="B99" s="52" t="s">
        <v>128</v>
      </c>
      <c r="C99" s="52" t="s">
        <v>105</v>
      </c>
      <c r="D99" s="52" t="s">
        <v>105</v>
      </c>
      <c r="E99" s="52" t="s">
        <v>1</v>
      </c>
      <c r="F99" s="52" t="s">
        <v>1</v>
      </c>
      <c r="G99" s="60">
        <f>G100</f>
        <v>8</v>
      </c>
    </row>
    <row r="100" spans="1:7" ht="15">
      <c r="A100" s="59" t="s">
        <v>10</v>
      </c>
      <c r="B100" s="52" t="s">
        <v>128</v>
      </c>
      <c r="C100" s="52" t="s">
        <v>105</v>
      </c>
      <c r="D100" s="52" t="s">
        <v>105</v>
      </c>
      <c r="E100" s="52" t="s">
        <v>11</v>
      </c>
      <c r="F100" s="52" t="s">
        <v>1</v>
      </c>
      <c r="G100" s="60">
        <f>G101+G103</f>
        <v>8</v>
      </c>
    </row>
    <row r="101" spans="1:7" ht="24.75">
      <c r="A101" s="59" t="s">
        <v>51</v>
      </c>
      <c r="B101" s="52" t="s">
        <v>128</v>
      </c>
      <c r="C101" s="52" t="s">
        <v>105</v>
      </c>
      <c r="D101" s="52" t="s">
        <v>105</v>
      </c>
      <c r="E101" s="52" t="s">
        <v>52</v>
      </c>
      <c r="F101" s="52" t="s">
        <v>1</v>
      </c>
      <c r="G101" s="60">
        <f>G102</f>
        <v>8</v>
      </c>
    </row>
    <row r="102" spans="1:7" ht="15">
      <c r="A102" s="61" t="s">
        <v>53</v>
      </c>
      <c r="B102" s="37" t="s">
        <v>128</v>
      </c>
      <c r="C102" s="37" t="s">
        <v>105</v>
      </c>
      <c r="D102" s="37" t="s">
        <v>105</v>
      </c>
      <c r="E102" s="37" t="s">
        <v>52</v>
      </c>
      <c r="F102" s="37" t="s">
        <v>54</v>
      </c>
      <c r="G102" s="62">
        <v>8</v>
      </c>
    </row>
    <row r="103" spans="1:7" ht="24.75">
      <c r="A103" s="59" t="s">
        <v>55</v>
      </c>
      <c r="B103" s="52" t="s">
        <v>128</v>
      </c>
      <c r="C103" s="52" t="s">
        <v>105</v>
      </c>
      <c r="D103" s="52" t="s">
        <v>105</v>
      </c>
      <c r="E103" s="52" t="s">
        <v>56</v>
      </c>
      <c r="F103" s="52" t="s">
        <v>1</v>
      </c>
      <c r="G103" s="60">
        <f>G104</f>
        <v>0</v>
      </c>
    </row>
    <row r="104" spans="1:7" ht="15">
      <c r="A104" s="61" t="s">
        <v>53</v>
      </c>
      <c r="B104" s="37" t="s">
        <v>128</v>
      </c>
      <c r="C104" s="37" t="s">
        <v>105</v>
      </c>
      <c r="D104" s="37" t="s">
        <v>105</v>
      </c>
      <c r="E104" s="37" t="s">
        <v>56</v>
      </c>
      <c r="F104" s="37" t="s">
        <v>54</v>
      </c>
      <c r="G104" s="62"/>
    </row>
    <row r="105" spans="1:7" ht="15">
      <c r="A105" s="59" t="s">
        <v>155</v>
      </c>
      <c r="B105" s="52" t="s">
        <v>128</v>
      </c>
      <c r="C105" s="52" t="s">
        <v>156</v>
      </c>
      <c r="D105" s="52"/>
      <c r="E105" s="52" t="s">
        <v>1</v>
      </c>
      <c r="F105" s="52" t="s">
        <v>1</v>
      </c>
      <c r="G105" s="60">
        <f>G106</f>
        <v>817.4</v>
      </c>
    </row>
    <row r="106" spans="1:7" ht="15">
      <c r="A106" s="59" t="s">
        <v>157</v>
      </c>
      <c r="B106" s="52" t="s">
        <v>128</v>
      </c>
      <c r="C106" s="52" t="s">
        <v>156</v>
      </c>
      <c r="D106" s="52" t="s">
        <v>75</v>
      </c>
      <c r="E106" s="52" t="s">
        <v>1</v>
      </c>
      <c r="F106" s="52" t="s">
        <v>1</v>
      </c>
      <c r="G106" s="60">
        <f>G107</f>
        <v>817.4</v>
      </c>
    </row>
    <row r="107" spans="1:7" ht="15">
      <c r="A107" s="59" t="s">
        <v>10</v>
      </c>
      <c r="B107" s="52" t="s">
        <v>128</v>
      </c>
      <c r="C107" s="52" t="s">
        <v>156</v>
      </c>
      <c r="D107" s="52" t="s">
        <v>75</v>
      </c>
      <c r="E107" s="52" t="s">
        <v>11</v>
      </c>
      <c r="F107" s="52" t="s">
        <v>1</v>
      </c>
      <c r="G107" s="60">
        <f>G108</f>
        <v>817.4</v>
      </c>
    </row>
    <row r="108" spans="1:7" ht="24.75">
      <c r="A108" s="59" t="s">
        <v>158</v>
      </c>
      <c r="B108" s="52" t="s">
        <v>128</v>
      </c>
      <c r="C108" s="52" t="s">
        <v>156</v>
      </c>
      <c r="D108" s="52" t="s">
        <v>75</v>
      </c>
      <c r="E108" s="52" t="s">
        <v>159</v>
      </c>
      <c r="F108" s="52" t="s">
        <v>1</v>
      </c>
      <c r="G108" s="60">
        <f>G109</f>
        <v>817.4</v>
      </c>
    </row>
    <row r="109" spans="1:7" ht="15">
      <c r="A109" s="61" t="s">
        <v>53</v>
      </c>
      <c r="B109" s="37" t="s">
        <v>128</v>
      </c>
      <c r="C109" s="37" t="s">
        <v>156</v>
      </c>
      <c r="D109" s="37" t="s">
        <v>75</v>
      </c>
      <c r="E109" s="37" t="s">
        <v>159</v>
      </c>
      <c r="F109" s="37" t="s">
        <v>54</v>
      </c>
      <c r="G109" s="62">
        <v>817.4</v>
      </c>
    </row>
    <row r="110" spans="1:7" ht="15">
      <c r="A110" s="59" t="s">
        <v>107</v>
      </c>
      <c r="B110" s="52" t="s">
        <v>128</v>
      </c>
      <c r="C110" s="52" t="s">
        <v>80</v>
      </c>
      <c r="D110" s="52"/>
      <c r="E110" s="52" t="s">
        <v>1</v>
      </c>
      <c r="F110" s="52" t="s">
        <v>1</v>
      </c>
      <c r="G110" s="60">
        <f>G111</f>
        <v>30.9</v>
      </c>
    </row>
    <row r="111" spans="1:7" ht="15">
      <c r="A111" s="59" t="s">
        <v>108</v>
      </c>
      <c r="B111" s="52" t="s">
        <v>128</v>
      </c>
      <c r="C111" s="52" t="s">
        <v>80</v>
      </c>
      <c r="D111" s="52" t="s">
        <v>75</v>
      </c>
      <c r="E111" s="52" t="s">
        <v>1</v>
      </c>
      <c r="F111" s="52" t="s">
        <v>1</v>
      </c>
      <c r="G111" s="60">
        <f>G112</f>
        <v>30.9</v>
      </c>
    </row>
    <row r="112" spans="1:7" ht="15">
      <c r="A112" s="59" t="s">
        <v>10</v>
      </c>
      <c r="B112" s="52" t="s">
        <v>128</v>
      </c>
      <c r="C112" s="52" t="s">
        <v>80</v>
      </c>
      <c r="D112" s="52" t="s">
        <v>75</v>
      </c>
      <c r="E112" s="52" t="s">
        <v>11</v>
      </c>
      <c r="F112" s="52" t="s">
        <v>1</v>
      </c>
      <c r="G112" s="60">
        <f>G113</f>
        <v>30.9</v>
      </c>
    </row>
    <row r="113" spans="1:7" ht="15">
      <c r="A113" s="59" t="s">
        <v>109</v>
      </c>
      <c r="B113" s="52" t="s">
        <v>128</v>
      </c>
      <c r="C113" s="52" t="s">
        <v>80</v>
      </c>
      <c r="D113" s="52" t="s">
        <v>75</v>
      </c>
      <c r="E113" s="52" t="s">
        <v>110</v>
      </c>
      <c r="F113" s="52" t="s">
        <v>1</v>
      </c>
      <c r="G113" s="60">
        <f>G114</f>
        <v>30.9</v>
      </c>
    </row>
    <row r="114" spans="1:7" ht="15">
      <c r="A114" s="61" t="s">
        <v>111</v>
      </c>
      <c r="B114" s="37" t="s">
        <v>128</v>
      </c>
      <c r="C114" s="37" t="s">
        <v>80</v>
      </c>
      <c r="D114" s="37" t="s">
        <v>75</v>
      </c>
      <c r="E114" s="37" t="s">
        <v>110</v>
      </c>
      <c r="F114" s="37" t="s">
        <v>112</v>
      </c>
      <c r="G114" s="62">
        <v>30.9</v>
      </c>
    </row>
    <row r="115" spans="1:7" ht="15">
      <c r="A115" s="59" t="s">
        <v>57</v>
      </c>
      <c r="B115" s="52" t="s">
        <v>128</v>
      </c>
      <c r="C115" s="52" t="s">
        <v>106</v>
      </c>
      <c r="D115" s="52"/>
      <c r="E115" s="52" t="s">
        <v>1</v>
      </c>
      <c r="F115" s="52" t="s">
        <v>1</v>
      </c>
      <c r="G115" s="60">
        <f>G116</f>
        <v>20</v>
      </c>
    </row>
    <row r="116" spans="1:7" ht="15">
      <c r="A116" s="59" t="s">
        <v>59</v>
      </c>
      <c r="B116" s="52" t="s">
        <v>128</v>
      </c>
      <c r="C116" s="52" t="s">
        <v>106</v>
      </c>
      <c r="D116" s="52" t="s">
        <v>100</v>
      </c>
      <c r="E116" s="52" t="s">
        <v>1</v>
      </c>
      <c r="F116" s="52" t="s">
        <v>1</v>
      </c>
      <c r="G116" s="60">
        <f>G117</f>
        <v>20</v>
      </c>
    </row>
    <row r="117" spans="1:7" ht="15">
      <c r="A117" s="59" t="s">
        <v>10</v>
      </c>
      <c r="B117" s="52" t="s">
        <v>128</v>
      </c>
      <c r="C117" s="52" t="s">
        <v>106</v>
      </c>
      <c r="D117" s="52" t="s">
        <v>100</v>
      </c>
      <c r="E117" s="52" t="s">
        <v>11</v>
      </c>
      <c r="F117" s="52" t="s">
        <v>1</v>
      </c>
      <c r="G117" s="60">
        <f>G118</f>
        <v>20</v>
      </c>
    </row>
    <row r="118" spans="1:7" ht="15">
      <c r="A118" s="59" t="s">
        <v>61</v>
      </c>
      <c r="B118" s="52" t="s">
        <v>128</v>
      </c>
      <c r="C118" s="52" t="s">
        <v>106</v>
      </c>
      <c r="D118" s="52" t="s">
        <v>100</v>
      </c>
      <c r="E118" s="52" t="s">
        <v>62</v>
      </c>
      <c r="F118" s="52" t="s">
        <v>1</v>
      </c>
      <c r="G118" s="60">
        <f>G119</f>
        <v>20</v>
      </c>
    </row>
    <row r="119" spans="1:7" ht="15">
      <c r="A119" s="61" t="s">
        <v>144</v>
      </c>
      <c r="B119" s="37" t="s">
        <v>128</v>
      </c>
      <c r="C119" s="37" t="s">
        <v>106</v>
      </c>
      <c r="D119" s="37" t="s">
        <v>100</v>
      </c>
      <c r="E119" s="37" t="s">
        <v>62</v>
      </c>
      <c r="F119" s="37" t="s">
        <v>23</v>
      </c>
      <c r="G119" s="62">
        <v>20</v>
      </c>
    </row>
    <row r="120" spans="1:7" ht="15">
      <c r="A120" s="114" t="s">
        <v>129</v>
      </c>
      <c r="B120" s="115"/>
      <c r="C120" s="115"/>
      <c r="D120" s="115"/>
      <c r="E120" s="115"/>
      <c r="F120" s="116"/>
      <c r="G120" s="63">
        <f>G13</f>
        <v>5074.7</v>
      </c>
    </row>
  </sheetData>
  <sheetProtection/>
  <mergeCells count="2">
    <mergeCell ref="A10:G10"/>
    <mergeCell ref="A120:F120"/>
  </mergeCells>
  <printOptions/>
  <pageMargins left="0.7086614173228347" right="0.7086614173228347" top="0.7480314960629921" bottom="0.7480314960629921" header="0.31496062992125984" footer="0.31496062992125984"/>
  <pageSetup fitToHeight="2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zoomScale="115" zoomScaleNormal="115" zoomScalePageLayoutView="0" workbookViewId="0" topLeftCell="A1">
      <selection activeCell="E4" sqref="E4"/>
    </sheetView>
  </sheetViews>
  <sheetFormatPr defaultColWidth="9.140625" defaultRowHeight="15"/>
  <cols>
    <col min="1" max="1" width="57.28125" style="13" customWidth="1"/>
    <col min="2" max="2" width="5.8515625" style="1" customWidth="1"/>
    <col min="3" max="3" width="11.8515625" style="1" customWidth="1"/>
    <col min="4" max="4" width="5.8515625" style="1" customWidth="1"/>
    <col min="5" max="5" width="8.8515625" style="19" customWidth="1"/>
  </cols>
  <sheetData>
    <row r="1" spans="1:5" ht="12.75" customHeight="1">
      <c r="A1" s="4"/>
      <c r="B1" s="5"/>
      <c r="C1" s="6"/>
      <c r="D1" s="6"/>
      <c r="E1" s="14" t="s">
        <v>244</v>
      </c>
    </row>
    <row r="2" spans="1:5" ht="12.75" customHeight="1">
      <c r="A2" s="7"/>
      <c r="B2" s="7"/>
      <c r="C2" s="7"/>
      <c r="D2" s="7"/>
      <c r="E2" s="15" t="s">
        <v>268</v>
      </c>
    </row>
    <row r="3" spans="1:5" ht="12.75" customHeight="1">
      <c r="A3" s="7"/>
      <c r="B3" s="7"/>
      <c r="C3" s="7"/>
      <c r="D3" s="7"/>
      <c r="E3" s="15" t="s">
        <v>269</v>
      </c>
    </row>
    <row r="4" spans="1:5" ht="12.75" customHeight="1">
      <c r="A4" s="4"/>
      <c r="B4" s="8"/>
      <c r="C4" s="8"/>
      <c r="D4" s="8"/>
      <c r="E4" s="15" t="s">
        <v>267</v>
      </c>
    </row>
    <row r="5" spans="1:5" s="23" customFormat="1" ht="15" customHeight="1">
      <c r="A5" s="20"/>
      <c r="B5" s="21"/>
      <c r="C5" s="21"/>
      <c r="D5" s="21"/>
      <c r="E5" s="22"/>
    </row>
    <row r="6" spans="1:5" ht="12.75" customHeight="1">
      <c r="A6" s="4"/>
      <c r="B6" s="5"/>
      <c r="C6" s="6"/>
      <c r="D6" s="6"/>
      <c r="E6" s="14" t="s">
        <v>167</v>
      </c>
    </row>
    <row r="7" spans="1:5" ht="12.75" customHeight="1">
      <c r="A7" s="7"/>
      <c r="B7" s="7"/>
      <c r="C7" s="7"/>
      <c r="D7" s="7"/>
      <c r="E7" s="15" t="s">
        <v>63</v>
      </c>
    </row>
    <row r="8" spans="1:5" ht="12.75" customHeight="1">
      <c r="A8" s="7"/>
      <c r="B8" s="7"/>
      <c r="C8" s="7"/>
      <c r="D8" s="7"/>
      <c r="E8" s="15" t="s">
        <v>126</v>
      </c>
    </row>
    <row r="9" spans="1:5" ht="12.75" customHeight="1">
      <c r="A9" s="4"/>
      <c r="B9" s="8"/>
      <c r="C9" s="8"/>
      <c r="D9" s="8"/>
      <c r="E9" s="15" t="s">
        <v>168</v>
      </c>
    </row>
    <row r="10" spans="1:5" ht="75" customHeight="1">
      <c r="A10" s="117" t="s">
        <v>253</v>
      </c>
      <c r="B10" s="117"/>
      <c r="C10" s="117"/>
      <c r="D10" s="117"/>
      <c r="E10" s="117"/>
    </row>
    <row r="11" spans="1:5" ht="12.75" customHeight="1">
      <c r="A11" s="4"/>
      <c r="B11" s="8"/>
      <c r="C11" s="8"/>
      <c r="D11" s="8"/>
      <c r="E11" s="16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17" t="s">
        <v>251</v>
      </c>
    </row>
    <row r="13" spans="1:5" s="3" customFormat="1" ht="14.25">
      <c r="A13" s="67" t="s">
        <v>6</v>
      </c>
      <c r="B13" s="12" t="s">
        <v>7</v>
      </c>
      <c r="C13" s="12" t="s">
        <v>1</v>
      </c>
      <c r="D13" s="12" t="s">
        <v>1</v>
      </c>
      <c r="E13" s="68">
        <f>E14+E19+E26</f>
        <v>2081.2999999999997</v>
      </c>
    </row>
    <row r="14" spans="1:5" s="3" customFormat="1" ht="21.75">
      <c r="A14" s="67" t="s">
        <v>8</v>
      </c>
      <c r="B14" s="12" t="s">
        <v>9</v>
      </c>
      <c r="C14" s="12" t="s">
        <v>1</v>
      </c>
      <c r="D14" s="12" t="s">
        <v>1</v>
      </c>
      <c r="E14" s="68">
        <f>E15</f>
        <v>556</v>
      </c>
    </row>
    <row r="15" spans="1:5" s="3" customFormat="1" ht="14.25">
      <c r="A15" s="69" t="s">
        <v>10</v>
      </c>
      <c r="B15" s="2" t="s">
        <v>9</v>
      </c>
      <c r="C15" s="2" t="s">
        <v>11</v>
      </c>
      <c r="D15" s="2" t="s">
        <v>1</v>
      </c>
      <c r="E15" s="70">
        <f>E16</f>
        <v>556</v>
      </c>
    </row>
    <row r="16" spans="1:5" s="3" customFormat="1" ht="14.25">
      <c r="A16" s="69" t="s">
        <v>12</v>
      </c>
      <c r="B16" s="2" t="s">
        <v>9</v>
      </c>
      <c r="C16" s="2" t="s">
        <v>13</v>
      </c>
      <c r="D16" s="2" t="s">
        <v>1</v>
      </c>
      <c r="E16" s="70">
        <f>E17+E18</f>
        <v>556</v>
      </c>
    </row>
    <row r="17" spans="1:5" s="3" customFormat="1" ht="14.25">
      <c r="A17" s="69" t="s">
        <v>14</v>
      </c>
      <c r="B17" s="2" t="s">
        <v>9</v>
      </c>
      <c r="C17" s="2" t="s">
        <v>13</v>
      </c>
      <c r="D17" s="2" t="s">
        <v>15</v>
      </c>
      <c r="E17" s="62">
        <v>428.8</v>
      </c>
    </row>
    <row r="18" spans="1:5" s="3" customFormat="1" ht="33.75">
      <c r="A18" s="69" t="s">
        <v>16</v>
      </c>
      <c r="B18" s="2" t="s">
        <v>9</v>
      </c>
      <c r="C18" s="2" t="s">
        <v>13</v>
      </c>
      <c r="D18" s="2" t="s">
        <v>17</v>
      </c>
      <c r="E18" s="62">
        <v>127.2</v>
      </c>
    </row>
    <row r="19" spans="1:5" s="3" customFormat="1" ht="32.25">
      <c r="A19" s="67" t="s">
        <v>18</v>
      </c>
      <c r="B19" s="12" t="s">
        <v>19</v>
      </c>
      <c r="C19" s="12" t="s">
        <v>1</v>
      </c>
      <c r="D19" s="12" t="s">
        <v>1</v>
      </c>
      <c r="E19" s="68">
        <f>E20</f>
        <v>1490.3999999999999</v>
      </c>
    </row>
    <row r="20" spans="1:5" s="3" customFormat="1" ht="14.25">
      <c r="A20" s="69" t="s">
        <v>10</v>
      </c>
      <c r="B20" s="2" t="s">
        <v>19</v>
      </c>
      <c r="C20" s="2" t="s">
        <v>11</v>
      </c>
      <c r="D20" s="2" t="s">
        <v>1</v>
      </c>
      <c r="E20" s="70">
        <f>E21</f>
        <v>1490.3999999999999</v>
      </c>
    </row>
    <row r="21" spans="1:5" s="3" customFormat="1" ht="14.25">
      <c r="A21" s="69" t="s">
        <v>20</v>
      </c>
      <c r="B21" s="2" t="s">
        <v>19</v>
      </c>
      <c r="C21" s="2" t="s">
        <v>21</v>
      </c>
      <c r="D21" s="2" t="s">
        <v>1</v>
      </c>
      <c r="E21" s="70">
        <f>E22+E23+E24+E25</f>
        <v>1490.3999999999999</v>
      </c>
    </row>
    <row r="22" spans="1:5" s="3" customFormat="1" ht="14.25">
      <c r="A22" s="69" t="s">
        <v>14</v>
      </c>
      <c r="B22" s="2" t="s">
        <v>19</v>
      </c>
      <c r="C22" s="2" t="s">
        <v>21</v>
      </c>
      <c r="D22" s="2" t="s">
        <v>15</v>
      </c>
      <c r="E22" s="62">
        <v>827.8</v>
      </c>
    </row>
    <row r="23" spans="1:5" s="3" customFormat="1" ht="33.75">
      <c r="A23" s="69" t="s">
        <v>16</v>
      </c>
      <c r="B23" s="2" t="s">
        <v>19</v>
      </c>
      <c r="C23" s="2" t="s">
        <v>21</v>
      </c>
      <c r="D23" s="2" t="s">
        <v>17</v>
      </c>
      <c r="E23" s="62">
        <v>222.6</v>
      </c>
    </row>
    <row r="24" spans="1:5" s="3" customFormat="1" ht="14.25">
      <c r="A24" s="69" t="s">
        <v>144</v>
      </c>
      <c r="B24" s="2" t="s">
        <v>19</v>
      </c>
      <c r="C24" s="2" t="s">
        <v>21</v>
      </c>
      <c r="D24" s="2" t="s">
        <v>23</v>
      </c>
      <c r="E24" s="62">
        <v>238.7</v>
      </c>
    </row>
    <row r="25" spans="1:5" s="3" customFormat="1" ht="14.25">
      <c r="A25" s="61" t="s">
        <v>248</v>
      </c>
      <c r="B25" s="2" t="s">
        <v>19</v>
      </c>
      <c r="C25" s="2" t="s">
        <v>21</v>
      </c>
      <c r="D25" s="2" t="s">
        <v>249</v>
      </c>
      <c r="E25" s="62">
        <v>201.3</v>
      </c>
    </row>
    <row r="26" spans="1:5" s="3" customFormat="1" ht="14.25">
      <c r="A26" s="59" t="s">
        <v>257</v>
      </c>
      <c r="B26" s="2" t="s">
        <v>262</v>
      </c>
      <c r="C26" s="52"/>
      <c r="D26" s="52"/>
      <c r="E26" s="60">
        <f>E27</f>
        <v>34.9</v>
      </c>
    </row>
    <row r="27" spans="1:5" s="3" customFormat="1" ht="14.25">
      <c r="A27" s="59" t="s">
        <v>10</v>
      </c>
      <c r="B27" s="2" t="s">
        <v>262</v>
      </c>
      <c r="C27" s="52" t="s">
        <v>11</v>
      </c>
      <c r="D27" s="52"/>
      <c r="E27" s="60">
        <f>E28</f>
        <v>34.9</v>
      </c>
    </row>
    <row r="28" spans="1:5" s="3" customFormat="1" ht="24">
      <c r="A28" s="59" t="s">
        <v>258</v>
      </c>
      <c r="B28" s="2" t="s">
        <v>262</v>
      </c>
      <c r="C28" s="52" t="s">
        <v>259</v>
      </c>
      <c r="D28" s="52"/>
      <c r="E28" s="60">
        <f>E29+E30</f>
        <v>34.9</v>
      </c>
    </row>
    <row r="29" spans="1:5" s="3" customFormat="1" ht="14.25">
      <c r="A29" s="61" t="s">
        <v>14</v>
      </c>
      <c r="B29" s="2" t="s">
        <v>262</v>
      </c>
      <c r="C29" s="37" t="s">
        <v>259</v>
      </c>
      <c r="D29" s="37" t="s">
        <v>15</v>
      </c>
      <c r="E29" s="62">
        <v>26.8</v>
      </c>
    </row>
    <row r="30" spans="1:5" s="3" customFormat="1" ht="36">
      <c r="A30" s="61" t="s">
        <v>16</v>
      </c>
      <c r="B30" s="2" t="s">
        <v>262</v>
      </c>
      <c r="C30" s="37" t="s">
        <v>259</v>
      </c>
      <c r="D30" s="37" t="s">
        <v>17</v>
      </c>
      <c r="E30" s="62">
        <v>8.1</v>
      </c>
    </row>
    <row r="31" spans="1:5" s="3" customFormat="1" ht="14.25">
      <c r="A31" s="67" t="s">
        <v>113</v>
      </c>
      <c r="B31" s="12" t="s">
        <v>119</v>
      </c>
      <c r="C31" s="12" t="s">
        <v>1</v>
      </c>
      <c r="D31" s="12" t="s">
        <v>1</v>
      </c>
      <c r="E31" s="68">
        <f>E32</f>
        <v>102.3</v>
      </c>
    </row>
    <row r="32" spans="1:5" s="3" customFormat="1" ht="14.25">
      <c r="A32" s="67" t="s">
        <v>114</v>
      </c>
      <c r="B32" s="12" t="s">
        <v>120</v>
      </c>
      <c r="C32" s="12" t="s">
        <v>1</v>
      </c>
      <c r="D32" s="12" t="s">
        <v>1</v>
      </c>
      <c r="E32" s="68">
        <f>E33</f>
        <v>102.3</v>
      </c>
    </row>
    <row r="33" spans="1:5" s="3" customFormat="1" ht="14.25">
      <c r="A33" s="69" t="s">
        <v>10</v>
      </c>
      <c r="B33" s="2" t="s">
        <v>120</v>
      </c>
      <c r="C33" s="2" t="s">
        <v>11</v>
      </c>
      <c r="D33" s="2" t="s">
        <v>1</v>
      </c>
      <c r="E33" s="70">
        <f>E34</f>
        <v>102.3</v>
      </c>
    </row>
    <row r="34" spans="1:5" s="3" customFormat="1" ht="22.5">
      <c r="A34" s="69" t="s">
        <v>115</v>
      </c>
      <c r="B34" s="2" t="s">
        <v>120</v>
      </c>
      <c r="C34" s="2" t="s">
        <v>116</v>
      </c>
      <c r="D34" s="2" t="s">
        <v>1</v>
      </c>
      <c r="E34" s="70">
        <f>E35+E36+E37</f>
        <v>102.3</v>
      </c>
    </row>
    <row r="35" spans="1:5" s="3" customFormat="1" ht="14.25">
      <c r="A35" s="69" t="s">
        <v>14</v>
      </c>
      <c r="B35" s="2" t="s">
        <v>120</v>
      </c>
      <c r="C35" s="2" t="s">
        <v>116</v>
      </c>
      <c r="D35" s="2" t="s">
        <v>15</v>
      </c>
      <c r="E35" s="62">
        <v>70.7</v>
      </c>
    </row>
    <row r="36" spans="1:5" s="3" customFormat="1" ht="33.75">
      <c r="A36" s="69" t="s">
        <v>16</v>
      </c>
      <c r="B36" s="2" t="s">
        <v>120</v>
      </c>
      <c r="C36" s="2" t="s">
        <v>116</v>
      </c>
      <c r="D36" s="2" t="s">
        <v>17</v>
      </c>
      <c r="E36" s="62">
        <v>21.3</v>
      </c>
    </row>
    <row r="37" spans="1:5" s="3" customFormat="1" ht="14.25">
      <c r="A37" s="69" t="s">
        <v>144</v>
      </c>
      <c r="B37" s="2" t="s">
        <v>120</v>
      </c>
      <c r="C37" s="2" t="s">
        <v>116</v>
      </c>
      <c r="D37" s="2" t="s">
        <v>23</v>
      </c>
      <c r="E37" s="62">
        <v>10.3</v>
      </c>
    </row>
    <row r="38" spans="1:5" s="3" customFormat="1" ht="14.25">
      <c r="A38" s="67" t="s">
        <v>24</v>
      </c>
      <c r="B38" s="12" t="s">
        <v>25</v>
      </c>
      <c r="C38" s="12" t="s">
        <v>1</v>
      </c>
      <c r="D38" s="12" t="s">
        <v>1</v>
      </c>
      <c r="E38" s="68">
        <f>E39+E42</f>
        <v>334.8</v>
      </c>
    </row>
    <row r="39" spans="1:5" s="3" customFormat="1" ht="24" hidden="1">
      <c r="A39" s="59" t="s">
        <v>194</v>
      </c>
      <c r="B39" s="12" t="s">
        <v>217</v>
      </c>
      <c r="C39" s="52"/>
      <c r="D39" s="52"/>
      <c r="E39" s="60">
        <f>E40</f>
        <v>0</v>
      </c>
    </row>
    <row r="40" spans="1:5" s="3" customFormat="1" ht="36" hidden="1">
      <c r="A40" s="59" t="s">
        <v>195</v>
      </c>
      <c r="B40" s="12" t="s">
        <v>217</v>
      </c>
      <c r="C40" s="52" t="s">
        <v>196</v>
      </c>
      <c r="D40" s="52"/>
      <c r="E40" s="60">
        <f>E41</f>
        <v>0</v>
      </c>
    </row>
    <row r="41" spans="1:5" s="3" customFormat="1" ht="24" hidden="1">
      <c r="A41" s="61" t="s">
        <v>22</v>
      </c>
      <c r="B41" s="2" t="s">
        <v>217</v>
      </c>
      <c r="C41" s="37" t="s">
        <v>196</v>
      </c>
      <c r="D41" s="37" t="s">
        <v>23</v>
      </c>
      <c r="E41" s="62">
        <v>0</v>
      </c>
    </row>
    <row r="42" spans="1:5" s="3" customFormat="1" ht="14.25">
      <c r="A42" s="67" t="s">
        <v>26</v>
      </c>
      <c r="B42" s="12" t="s">
        <v>27</v>
      </c>
      <c r="C42" s="12" t="s">
        <v>1</v>
      </c>
      <c r="D42" s="12" t="s">
        <v>1</v>
      </c>
      <c r="E42" s="68">
        <f>E43</f>
        <v>334.8</v>
      </c>
    </row>
    <row r="43" spans="1:5" s="3" customFormat="1" ht="14.25">
      <c r="A43" s="69" t="s">
        <v>10</v>
      </c>
      <c r="B43" s="2" t="s">
        <v>27</v>
      </c>
      <c r="C43" s="2" t="s">
        <v>11</v>
      </c>
      <c r="D43" s="2" t="s">
        <v>1</v>
      </c>
      <c r="E43" s="70">
        <f>E44</f>
        <v>334.8</v>
      </c>
    </row>
    <row r="44" spans="1:5" s="3" customFormat="1" ht="22.5">
      <c r="A44" s="69" t="s">
        <v>28</v>
      </c>
      <c r="B44" s="2" t="s">
        <v>27</v>
      </c>
      <c r="C44" s="2" t="s">
        <v>29</v>
      </c>
      <c r="D44" s="2" t="s">
        <v>1</v>
      </c>
      <c r="E44" s="70">
        <f>E45</f>
        <v>334.8</v>
      </c>
    </row>
    <row r="45" spans="1:5" s="3" customFormat="1" ht="14.25">
      <c r="A45" s="69" t="s">
        <v>144</v>
      </c>
      <c r="B45" s="2" t="s">
        <v>27</v>
      </c>
      <c r="C45" s="2" t="s">
        <v>29</v>
      </c>
      <c r="D45" s="2" t="s">
        <v>23</v>
      </c>
      <c r="E45" s="70">
        <v>334.8</v>
      </c>
    </row>
    <row r="46" spans="1:5" s="3" customFormat="1" ht="14.25">
      <c r="A46" s="67" t="s">
        <v>30</v>
      </c>
      <c r="B46" s="12" t="s">
        <v>31</v>
      </c>
      <c r="C46" s="12" t="s">
        <v>1</v>
      </c>
      <c r="D46" s="12" t="s">
        <v>1</v>
      </c>
      <c r="E46" s="72">
        <f>E47+E55+E63</f>
        <v>860.4</v>
      </c>
    </row>
    <row r="47" spans="1:5" s="3" customFormat="1" ht="14.25" hidden="1">
      <c r="A47" s="59" t="s">
        <v>145</v>
      </c>
      <c r="B47" s="12" t="s">
        <v>163</v>
      </c>
      <c r="C47" s="52"/>
      <c r="D47" s="52"/>
      <c r="E47" s="53">
        <f>E48</f>
        <v>0</v>
      </c>
    </row>
    <row r="48" spans="1:5" s="3" customFormat="1" ht="14.25" hidden="1">
      <c r="A48" s="59" t="s">
        <v>10</v>
      </c>
      <c r="B48" s="12" t="s">
        <v>163</v>
      </c>
      <c r="C48" s="52" t="s">
        <v>11</v>
      </c>
      <c r="D48" s="52"/>
      <c r="E48" s="53">
        <f>E49+E51+E53</f>
        <v>0</v>
      </c>
    </row>
    <row r="49" spans="1:5" s="3" customFormat="1" ht="24" hidden="1">
      <c r="A49" s="59" t="s">
        <v>146</v>
      </c>
      <c r="B49" s="12" t="s">
        <v>163</v>
      </c>
      <c r="C49" s="52" t="s">
        <v>147</v>
      </c>
      <c r="D49" s="52"/>
      <c r="E49" s="60">
        <f>E50</f>
        <v>0</v>
      </c>
    </row>
    <row r="50" spans="1:5" s="3" customFormat="1" ht="24" hidden="1">
      <c r="A50" s="61" t="s">
        <v>22</v>
      </c>
      <c r="B50" s="12" t="s">
        <v>163</v>
      </c>
      <c r="C50" s="37" t="s">
        <v>147</v>
      </c>
      <c r="D50" s="37" t="s">
        <v>23</v>
      </c>
      <c r="E50" s="62">
        <v>0</v>
      </c>
    </row>
    <row r="51" spans="1:5" s="3" customFormat="1" ht="24" hidden="1">
      <c r="A51" s="59" t="s">
        <v>148</v>
      </c>
      <c r="B51" s="12" t="s">
        <v>163</v>
      </c>
      <c r="C51" s="52" t="s">
        <v>149</v>
      </c>
      <c r="D51" s="52"/>
      <c r="E51" s="53">
        <f>E52</f>
        <v>0</v>
      </c>
    </row>
    <row r="52" spans="1:5" s="3" customFormat="1" ht="24" hidden="1">
      <c r="A52" s="61" t="s">
        <v>22</v>
      </c>
      <c r="B52" s="12" t="s">
        <v>163</v>
      </c>
      <c r="C52" s="37" t="s">
        <v>149</v>
      </c>
      <c r="D52" s="37" t="s">
        <v>23</v>
      </c>
      <c r="E52" s="38">
        <v>0</v>
      </c>
    </row>
    <row r="53" spans="1:5" s="3" customFormat="1" ht="24" hidden="1">
      <c r="A53" s="59" t="s">
        <v>150</v>
      </c>
      <c r="B53" s="12" t="s">
        <v>163</v>
      </c>
      <c r="C53" s="52" t="s">
        <v>151</v>
      </c>
      <c r="D53" s="52"/>
      <c r="E53" s="53">
        <f>E54</f>
        <v>0</v>
      </c>
    </row>
    <row r="54" spans="1:5" s="3" customFormat="1" ht="24" hidden="1">
      <c r="A54" s="61" t="s">
        <v>152</v>
      </c>
      <c r="B54" s="12" t="s">
        <v>163</v>
      </c>
      <c r="C54" s="37" t="s">
        <v>151</v>
      </c>
      <c r="D54" s="37" t="s">
        <v>23</v>
      </c>
      <c r="E54" s="38">
        <v>0</v>
      </c>
    </row>
    <row r="55" spans="1:5" s="3" customFormat="1" ht="14.25">
      <c r="A55" s="67" t="s">
        <v>153</v>
      </c>
      <c r="B55" s="12" t="s">
        <v>32</v>
      </c>
      <c r="C55" s="12" t="s">
        <v>1</v>
      </c>
      <c r="D55" s="12" t="s">
        <v>1</v>
      </c>
      <c r="E55" s="68">
        <f>E56+E61</f>
        <v>860.4</v>
      </c>
    </row>
    <row r="56" spans="1:5" s="3" customFormat="1" ht="14.25">
      <c r="A56" s="69" t="s">
        <v>10</v>
      </c>
      <c r="B56" s="2" t="s">
        <v>32</v>
      </c>
      <c r="C56" s="2" t="s">
        <v>11</v>
      </c>
      <c r="D56" s="2" t="s">
        <v>1</v>
      </c>
      <c r="E56" s="70">
        <f>E59</f>
        <v>644.3</v>
      </c>
    </row>
    <row r="57" spans="1:5" s="3" customFormat="1" ht="14.25" hidden="1">
      <c r="A57" s="69" t="s">
        <v>39</v>
      </c>
      <c r="B57" s="2" t="s">
        <v>32</v>
      </c>
      <c r="C57" s="2" t="s">
        <v>40</v>
      </c>
      <c r="D57" s="2" t="s">
        <v>1</v>
      </c>
      <c r="E57" s="70">
        <f>E58</f>
        <v>0</v>
      </c>
    </row>
    <row r="58" spans="1:5" s="3" customFormat="1" ht="14.25" hidden="1">
      <c r="A58" s="69" t="s">
        <v>144</v>
      </c>
      <c r="B58" s="2" t="s">
        <v>32</v>
      </c>
      <c r="C58" s="2" t="s">
        <v>40</v>
      </c>
      <c r="D58" s="2" t="s">
        <v>23</v>
      </c>
      <c r="E58" s="70">
        <v>0</v>
      </c>
    </row>
    <row r="59" spans="1:5" s="3" customFormat="1" ht="45">
      <c r="A59" s="69" t="s">
        <v>33</v>
      </c>
      <c r="B59" s="2" t="s">
        <v>32</v>
      </c>
      <c r="C59" s="2" t="s">
        <v>34</v>
      </c>
      <c r="D59" s="2" t="s">
        <v>1</v>
      </c>
      <c r="E59" s="70">
        <f>E60</f>
        <v>644.3</v>
      </c>
    </row>
    <row r="60" spans="1:5" s="3" customFormat="1" ht="14.25">
      <c r="A60" s="69" t="s">
        <v>144</v>
      </c>
      <c r="B60" s="2" t="s">
        <v>32</v>
      </c>
      <c r="C60" s="2" t="s">
        <v>34</v>
      </c>
      <c r="D60" s="2" t="s">
        <v>23</v>
      </c>
      <c r="E60" s="70">
        <v>644.3</v>
      </c>
    </row>
    <row r="61" spans="1:5" s="3" customFormat="1" ht="24">
      <c r="A61" s="59" t="s">
        <v>215</v>
      </c>
      <c r="B61" s="2" t="s">
        <v>32</v>
      </c>
      <c r="C61" s="52" t="s">
        <v>216</v>
      </c>
      <c r="D61" s="52" t="s">
        <v>1</v>
      </c>
      <c r="E61" s="60">
        <f>E62</f>
        <v>216.1</v>
      </c>
    </row>
    <row r="62" spans="1:5" s="3" customFormat="1" ht="24">
      <c r="A62" s="61" t="s">
        <v>22</v>
      </c>
      <c r="B62" s="2" t="s">
        <v>32</v>
      </c>
      <c r="C62" s="37" t="s">
        <v>216</v>
      </c>
      <c r="D62" s="37" t="s">
        <v>23</v>
      </c>
      <c r="E62" s="62">
        <v>216.1</v>
      </c>
    </row>
    <row r="63" spans="1:5" s="3" customFormat="1" ht="27.75" customHeight="1">
      <c r="A63" s="67" t="s">
        <v>134</v>
      </c>
      <c r="B63" s="12" t="s">
        <v>138</v>
      </c>
      <c r="C63" s="12" t="s">
        <v>1</v>
      </c>
      <c r="D63" s="12" t="s">
        <v>1</v>
      </c>
      <c r="E63" s="68">
        <f>E64+E69</f>
        <v>0</v>
      </c>
    </row>
    <row r="64" spans="1:5" s="3" customFormat="1" ht="27.75" customHeight="1" hidden="1">
      <c r="A64" s="61" t="s">
        <v>197</v>
      </c>
      <c r="B64" s="12" t="s">
        <v>138</v>
      </c>
      <c r="C64" s="37" t="s">
        <v>198</v>
      </c>
      <c r="D64" s="37"/>
      <c r="E64" s="62">
        <f>E67+E65</f>
        <v>0</v>
      </c>
    </row>
    <row r="65" spans="1:5" s="3" customFormat="1" ht="27.75" customHeight="1" hidden="1">
      <c r="A65" s="59" t="s">
        <v>199</v>
      </c>
      <c r="B65" s="12" t="s">
        <v>138</v>
      </c>
      <c r="C65" s="52" t="s">
        <v>200</v>
      </c>
      <c r="D65" s="52"/>
      <c r="E65" s="53">
        <f>E66</f>
        <v>0</v>
      </c>
    </row>
    <row r="66" spans="1:5" s="3" customFormat="1" ht="27.75" customHeight="1" hidden="1">
      <c r="A66" s="61" t="s">
        <v>22</v>
      </c>
      <c r="B66" s="2" t="s">
        <v>138</v>
      </c>
      <c r="C66" s="37" t="s">
        <v>200</v>
      </c>
      <c r="D66" s="37" t="s">
        <v>23</v>
      </c>
      <c r="E66" s="38"/>
    </row>
    <row r="67" spans="1:5" s="3" customFormat="1" ht="27.75" customHeight="1" hidden="1">
      <c r="A67" s="59" t="s">
        <v>201</v>
      </c>
      <c r="B67" s="12" t="s">
        <v>138</v>
      </c>
      <c r="C67" s="52" t="s">
        <v>202</v>
      </c>
      <c r="D67" s="52"/>
      <c r="E67" s="60">
        <f>E68</f>
        <v>0</v>
      </c>
    </row>
    <row r="68" spans="1:5" s="3" customFormat="1" ht="27.75" customHeight="1" hidden="1">
      <c r="A68" s="61" t="s">
        <v>22</v>
      </c>
      <c r="B68" s="2" t="s">
        <v>138</v>
      </c>
      <c r="C68" s="37" t="s">
        <v>202</v>
      </c>
      <c r="D68" s="37" t="s">
        <v>23</v>
      </c>
      <c r="E68" s="62"/>
    </row>
    <row r="69" spans="1:5" s="3" customFormat="1" ht="27.75" customHeight="1">
      <c r="A69" s="67" t="s">
        <v>10</v>
      </c>
      <c r="B69" s="12" t="s">
        <v>138</v>
      </c>
      <c r="C69" s="12" t="s">
        <v>11</v>
      </c>
      <c r="D69" s="12" t="s">
        <v>1</v>
      </c>
      <c r="E69" s="68">
        <f>E70</f>
        <v>0</v>
      </c>
    </row>
    <row r="70" spans="1:5" s="3" customFormat="1" ht="27.75" customHeight="1">
      <c r="A70" s="69" t="s">
        <v>136</v>
      </c>
      <c r="B70" s="2" t="s">
        <v>138</v>
      </c>
      <c r="C70" s="2" t="s">
        <v>137</v>
      </c>
      <c r="D70" s="2" t="s">
        <v>1</v>
      </c>
      <c r="E70" s="70">
        <f>E71</f>
        <v>0</v>
      </c>
    </row>
    <row r="71" spans="1:5" s="3" customFormat="1" ht="27.75" customHeight="1">
      <c r="A71" s="69" t="s">
        <v>144</v>
      </c>
      <c r="B71" s="2" t="s">
        <v>138</v>
      </c>
      <c r="C71" s="2" t="s">
        <v>137</v>
      </c>
      <c r="D71" s="2" t="s">
        <v>23</v>
      </c>
      <c r="E71" s="70">
        <f>150-150</f>
        <v>0</v>
      </c>
    </row>
    <row r="72" spans="1:5" s="3" customFormat="1" ht="27.75" customHeight="1">
      <c r="A72" s="67" t="s">
        <v>35</v>
      </c>
      <c r="B72" s="12" t="s">
        <v>36</v>
      </c>
      <c r="C72" s="12" t="s">
        <v>1</v>
      </c>
      <c r="D72" s="12" t="s">
        <v>1</v>
      </c>
      <c r="E72" s="72">
        <f>E73</f>
        <v>819.6</v>
      </c>
    </row>
    <row r="73" spans="1:5" s="3" customFormat="1" ht="14.25">
      <c r="A73" s="67" t="s">
        <v>37</v>
      </c>
      <c r="B73" s="12" t="s">
        <v>38</v>
      </c>
      <c r="C73" s="12" t="s">
        <v>1</v>
      </c>
      <c r="D73" s="12" t="s">
        <v>1</v>
      </c>
      <c r="E73" s="72">
        <f>E74</f>
        <v>819.6</v>
      </c>
    </row>
    <row r="74" spans="1:5" s="3" customFormat="1" ht="14.25">
      <c r="A74" s="69" t="s">
        <v>10</v>
      </c>
      <c r="B74" s="2" t="s">
        <v>38</v>
      </c>
      <c r="C74" s="2" t="s">
        <v>11</v>
      </c>
      <c r="D74" s="2" t="s">
        <v>1</v>
      </c>
      <c r="E74" s="71">
        <f>E77+E79+E81+E83+E85+E87+E89+E91+E93+E95+E99+E75</f>
        <v>819.6</v>
      </c>
    </row>
    <row r="75" spans="1:5" s="3" customFormat="1" ht="14.25">
      <c r="A75" s="59" t="s">
        <v>260</v>
      </c>
      <c r="B75" s="2" t="s">
        <v>38</v>
      </c>
      <c r="C75" s="52" t="s">
        <v>261</v>
      </c>
      <c r="D75" s="52"/>
      <c r="E75" s="60">
        <f>E76</f>
        <v>38.6</v>
      </c>
    </row>
    <row r="76" spans="1:5" s="3" customFormat="1" ht="14.25">
      <c r="A76" s="61" t="s">
        <v>144</v>
      </c>
      <c r="B76" s="2" t="s">
        <v>38</v>
      </c>
      <c r="C76" s="37" t="s">
        <v>261</v>
      </c>
      <c r="D76" s="37" t="s">
        <v>23</v>
      </c>
      <c r="E76" s="62">
        <v>38.6</v>
      </c>
    </row>
    <row r="77" spans="1:5" s="3" customFormat="1" ht="24">
      <c r="A77" s="59" t="s">
        <v>203</v>
      </c>
      <c r="B77" s="2" t="s">
        <v>38</v>
      </c>
      <c r="C77" s="52" t="s">
        <v>204</v>
      </c>
      <c r="D77" s="52" t="s">
        <v>1</v>
      </c>
      <c r="E77" s="60">
        <f>E78</f>
        <v>210</v>
      </c>
    </row>
    <row r="78" spans="1:5" s="3" customFormat="1" ht="14.25">
      <c r="A78" s="61" t="s">
        <v>144</v>
      </c>
      <c r="B78" s="2" t="s">
        <v>38</v>
      </c>
      <c r="C78" s="37" t="s">
        <v>204</v>
      </c>
      <c r="D78" s="37" t="s">
        <v>23</v>
      </c>
      <c r="E78" s="62">
        <v>210</v>
      </c>
    </row>
    <row r="79" spans="1:5" s="3" customFormat="1" ht="24">
      <c r="A79" s="59" t="s">
        <v>205</v>
      </c>
      <c r="B79" s="2" t="s">
        <v>38</v>
      </c>
      <c r="C79" s="52" t="s">
        <v>206</v>
      </c>
      <c r="D79" s="52" t="s">
        <v>1</v>
      </c>
      <c r="E79" s="62">
        <f>E80</f>
        <v>0</v>
      </c>
    </row>
    <row r="80" spans="1:5" s="3" customFormat="1" ht="24">
      <c r="A80" s="61" t="s">
        <v>22</v>
      </c>
      <c r="B80" s="2" t="s">
        <v>38</v>
      </c>
      <c r="C80" s="37" t="s">
        <v>206</v>
      </c>
      <c r="D80" s="37" t="s">
        <v>23</v>
      </c>
      <c r="E80" s="62"/>
    </row>
    <row r="81" spans="1:5" s="3" customFormat="1" ht="14.25">
      <c r="A81" s="59" t="s">
        <v>162</v>
      </c>
      <c r="B81" s="2" t="s">
        <v>38</v>
      </c>
      <c r="C81" s="52" t="s">
        <v>40</v>
      </c>
      <c r="D81" s="52" t="s">
        <v>1</v>
      </c>
      <c r="E81" s="53">
        <f>E82</f>
        <v>0</v>
      </c>
    </row>
    <row r="82" spans="1:5" s="3" customFormat="1" ht="14.25">
      <c r="A82" s="61" t="s">
        <v>144</v>
      </c>
      <c r="B82" s="2" t="s">
        <v>38</v>
      </c>
      <c r="C82" s="37" t="s">
        <v>40</v>
      </c>
      <c r="D82" s="37" t="s">
        <v>23</v>
      </c>
      <c r="E82" s="38"/>
    </row>
    <row r="83" spans="1:5" s="3" customFormat="1" ht="14.25">
      <c r="A83" s="69" t="s">
        <v>41</v>
      </c>
      <c r="B83" s="2" t="s">
        <v>38</v>
      </c>
      <c r="C83" s="2" t="s">
        <v>42</v>
      </c>
      <c r="D83" s="2" t="s">
        <v>1</v>
      </c>
      <c r="E83" s="70">
        <f>E84</f>
        <v>0</v>
      </c>
    </row>
    <row r="84" spans="1:5" s="3" customFormat="1" ht="14.25">
      <c r="A84" s="69" t="s">
        <v>144</v>
      </c>
      <c r="B84" s="2" t="s">
        <v>38</v>
      </c>
      <c r="C84" s="2" t="s">
        <v>42</v>
      </c>
      <c r="D84" s="2" t="s">
        <v>23</v>
      </c>
      <c r="E84" s="70">
        <v>0</v>
      </c>
    </row>
    <row r="85" spans="1:5" s="3" customFormat="1" ht="14.25">
      <c r="A85" s="69" t="s">
        <v>43</v>
      </c>
      <c r="B85" s="2" t="s">
        <v>38</v>
      </c>
      <c r="C85" s="2" t="s">
        <v>44</v>
      </c>
      <c r="D85" s="2" t="s">
        <v>1</v>
      </c>
      <c r="E85" s="71">
        <f>E86</f>
        <v>0</v>
      </c>
    </row>
    <row r="86" spans="1:5" s="3" customFormat="1" ht="14.25">
      <c r="A86" s="69" t="s">
        <v>144</v>
      </c>
      <c r="B86" s="2" t="s">
        <v>38</v>
      </c>
      <c r="C86" s="2" t="s">
        <v>44</v>
      </c>
      <c r="D86" s="2" t="s">
        <v>23</v>
      </c>
      <c r="E86" s="71">
        <v>0</v>
      </c>
    </row>
    <row r="87" spans="1:5" s="3" customFormat="1" ht="14.25">
      <c r="A87" s="69" t="s">
        <v>45</v>
      </c>
      <c r="B87" s="2" t="s">
        <v>38</v>
      </c>
      <c r="C87" s="2" t="s">
        <v>46</v>
      </c>
      <c r="D87" s="2" t="s">
        <v>1</v>
      </c>
      <c r="E87" s="70">
        <f>E88</f>
        <v>407.9</v>
      </c>
    </row>
    <row r="88" spans="1:5" s="3" customFormat="1" ht="14.25">
      <c r="A88" s="69" t="s">
        <v>144</v>
      </c>
      <c r="B88" s="2" t="s">
        <v>38</v>
      </c>
      <c r="C88" s="2" t="s">
        <v>46</v>
      </c>
      <c r="D88" s="2" t="s">
        <v>23</v>
      </c>
      <c r="E88" s="70">
        <v>407.9</v>
      </c>
    </row>
    <row r="89" spans="1:5" s="3" customFormat="1" ht="22.5">
      <c r="A89" s="69" t="s">
        <v>150</v>
      </c>
      <c r="B89" s="2" t="s">
        <v>38</v>
      </c>
      <c r="C89" s="2" t="s">
        <v>151</v>
      </c>
      <c r="D89" s="2" t="s">
        <v>1</v>
      </c>
      <c r="E89" s="71">
        <f>E90</f>
        <v>0</v>
      </c>
    </row>
    <row r="90" spans="1:5" s="3" customFormat="1" ht="14.25">
      <c r="A90" s="69" t="s">
        <v>144</v>
      </c>
      <c r="B90" s="2" t="s">
        <v>38</v>
      </c>
      <c r="C90" s="2" t="s">
        <v>151</v>
      </c>
      <c r="D90" s="2" t="s">
        <v>23</v>
      </c>
      <c r="E90" s="71">
        <v>0</v>
      </c>
    </row>
    <row r="91" spans="1:5" s="3" customFormat="1" ht="14.25">
      <c r="A91" s="59" t="s">
        <v>210</v>
      </c>
      <c r="B91" s="2" t="s">
        <v>38</v>
      </c>
      <c r="C91" s="52" t="s">
        <v>154</v>
      </c>
      <c r="D91" s="52"/>
      <c r="E91" s="60">
        <f>E92</f>
        <v>30.1</v>
      </c>
    </row>
    <row r="92" spans="1:5" s="3" customFormat="1" ht="14.25">
      <c r="A92" s="61" t="s">
        <v>144</v>
      </c>
      <c r="B92" s="2" t="s">
        <v>38</v>
      </c>
      <c r="C92" s="37" t="s">
        <v>154</v>
      </c>
      <c r="D92" s="37" t="s">
        <v>23</v>
      </c>
      <c r="E92" s="62">
        <v>30.1</v>
      </c>
    </row>
    <row r="93" spans="1:5" s="3" customFormat="1" ht="24">
      <c r="A93" s="59" t="s">
        <v>211</v>
      </c>
      <c r="B93" s="2" t="s">
        <v>38</v>
      </c>
      <c r="C93" s="52" t="s">
        <v>212</v>
      </c>
      <c r="D93" s="52"/>
      <c r="E93" s="60">
        <f>E94</f>
        <v>31.5</v>
      </c>
    </row>
    <row r="94" spans="1:5" s="3" customFormat="1" ht="24">
      <c r="A94" s="61" t="s">
        <v>22</v>
      </c>
      <c r="B94" s="2" t="s">
        <v>38</v>
      </c>
      <c r="C94" s="37" t="s">
        <v>212</v>
      </c>
      <c r="D94" s="37" t="s">
        <v>23</v>
      </c>
      <c r="E94" s="62">
        <v>31.5</v>
      </c>
    </row>
    <row r="95" spans="1:5" s="3" customFormat="1" ht="36">
      <c r="A95" s="59" t="s">
        <v>213</v>
      </c>
      <c r="B95" s="2" t="s">
        <v>38</v>
      </c>
      <c r="C95" s="52" t="s">
        <v>214</v>
      </c>
      <c r="D95" s="52"/>
      <c r="E95" s="60">
        <f>E96</f>
        <v>31.5</v>
      </c>
    </row>
    <row r="96" spans="1:5" s="3" customFormat="1" ht="24">
      <c r="A96" s="61" t="s">
        <v>22</v>
      </c>
      <c r="B96" s="2" t="s">
        <v>38</v>
      </c>
      <c r="C96" s="37" t="s">
        <v>214</v>
      </c>
      <c r="D96" s="37" t="s">
        <v>23</v>
      </c>
      <c r="E96" s="62">
        <v>31.5</v>
      </c>
    </row>
    <row r="97" spans="1:5" s="3" customFormat="1" ht="14.25">
      <c r="A97" s="59" t="s">
        <v>263</v>
      </c>
      <c r="B97" s="2" t="s">
        <v>266</v>
      </c>
      <c r="C97" s="52"/>
      <c r="D97" s="52"/>
      <c r="E97" s="60">
        <f>E98</f>
        <v>70</v>
      </c>
    </row>
    <row r="98" spans="1:5" s="3" customFormat="1" ht="14.25">
      <c r="A98" s="59" t="s">
        <v>10</v>
      </c>
      <c r="B98" s="2" t="s">
        <v>266</v>
      </c>
      <c r="C98" s="52" t="s">
        <v>11</v>
      </c>
      <c r="D98" s="52"/>
      <c r="E98" s="60">
        <f>E99</f>
        <v>70</v>
      </c>
    </row>
    <row r="99" spans="1:5" s="3" customFormat="1" ht="14.25">
      <c r="A99" s="59" t="s">
        <v>265</v>
      </c>
      <c r="B99" s="2" t="s">
        <v>266</v>
      </c>
      <c r="C99" s="52" t="s">
        <v>264</v>
      </c>
      <c r="D99" s="52"/>
      <c r="E99" s="60">
        <f>E100</f>
        <v>70</v>
      </c>
    </row>
    <row r="100" spans="1:5" s="3" customFormat="1" ht="14.25">
      <c r="A100" s="61" t="s">
        <v>144</v>
      </c>
      <c r="B100" s="2" t="s">
        <v>266</v>
      </c>
      <c r="C100" s="52" t="s">
        <v>264</v>
      </c>
      <c r="D100" s="52" t="s">
        <v>23</v>
      </c>
      <c r="E100" s="60">
        <v>70</v>
      </c>
    </row>
    <row r="101" spans="1:5" s="3" customFormat="1" ht="14.25">
      <c r="A101" s="67" t="s">
        <v>47</v>
      </c>
      <c r="B101" s="12" t="s">
        <v>48</v>
      </c>
      <c r="C101" s="12" t="s">
        <v>1</v>
      </c>
      <c r="D101" s="12" t="s">
        <v>1</v>
      </c>
      <c r="E101" s="72">
        <f>E102</f>
        <v>8</v>
      </c>
    </row>
    <row r="102" spans="1:5" s="3" customFormat="1" ht="14.25">
      <c r="A102" s="67" t="s">
        <v>49</v>
      </c>
      <c r="B102" s="12" t="s">
        <v>50</v>
      </c>
      <c r="C102" s="12" t="s">
        <v>1</v>
      </c>
      <c r="D102" s="12" t="s">
        <v>1</v>
      </c>
      <c r="E102" s="72">
        <f>E103</f>
        <v>8</v>
      </c>
    </row>
    <row r="103" spans="1:5" s="3" customFormat="1" ht="14.25">
      <c r="A103" s="69" t="s">
        <v>10</v>
      </c>
      <c r="B103" s="2" t="s">
        <v>50</v>
      </c>
      <c r="C103" s="2" t="s">
        <v>11</v>
      </c>
      <c r="D103" s="2" t="s">
        <v>1</v>
      </c>
      <c r="E103" s="71">
        <f>E104+E106</f>
        <v>8</v>
      </c>
    </row>
    <row r="104" spans="1:5" s="3" customFormat="1" ht="22.5">
      <c r="A104" s="69" t="s">
        <v>51</v>
      </c>
      <c r="B104" s="2" t="s">
        <v>50</v>
      </c>
      <c r="C104" s="2" t="s">
        <v>52</v>
      </c>
      <c r="D104" s="2" t="s">
        <v>1</v>
      </c>
      <c r="E104" s="70">
        <f>E105</f>
        <v>8</v>
      </c>
    </row>
    <row r="105" spans="1:5" s="3" customFormat="1" ht="14.25">
      <c r="A105" s="69" t="s">
        <v>53</v>
      </c>
      <c r="B105" s="2" t="s">
        <v>50</v>
      </c>
      <c r="C105" s="2" t="s">
        <v>52</v>
      </c>
      <c r="D105" s="2" t="s">
        <v>54</v>
      </c>
      <c r="E105" s="70">
        <v>8</v>
      </c>
    </row>
    <row r="106" spans="1:5" s="3" customFormat="1" ht="14.25">
      <c r="A106" s="69" t="s">
        <v>55</v>
      </c>
      <c r="B106" s="2" t="s">
        <v>50</v>
      </c>
      <c r="C106" s="2" t="s">
        <v>56</v>
      </c>
      <c r="D106" s="2" t="s">
        <v>1</v>
      </c>
      <c r="E106" s="70">
        <f>E107</f>
        <v>0</v>
      </c>
    </row>
    <row r="107" spans="1:5" s="3" customFormat="1" ht="14.25">
      <c r="A107" s="69" t="s">
        <v>53</v>
      </c>
      <c r="B107" s="2" t="s">
        <v>50</v>
      </c>
      <c r="C107" s="2" t="s">
        <v>56</v>
      </c>
      <c r="D107" s="2" t="s">
        <v>54</v>
      </c>
      <c r="E107" s="70"/>
    </row>
    <row r="108" spans="1:5" s="3" customFormat="1" ht="14.25">
      <c r="A108" s="67" t="s">
        <v>155</v>
      </c>
      <c r="B108" s="12" t="s">
        <v>160</v>
      </c>
      <c r="C108" s="12" t="s">
        <v>1</v>
      </c>
      <c r="D108" s="12" t="s">
        <v>1</v>
      </c>
      <c r="E108" s="68">
        <f>E109</f>
        <v>817.4</v>
      </c>
    </row>
    <row r="109" spans="1:5" s="3" customFormat="1" ht="14.25">
      <c r="A109" s="67" t="s">
        <v>157</v>
      </c>
      <c r="B109" s="12" t="s">
        <v>161</v>
      </c>
      <c r="C109" s="12" t="s">
        <v>1</v>
      </c>
      <c r="D109" s="12" t="s">
        <v>1</v>
      </c>
      <c r="E109" s="68">
        <f>E110</f>
        <v>817.4</v>
      </c>
    </row>
    <row r="110" spans="1:5" s="3" customFormat="1" ht="14.25">
      <c r="A110" s="69" t="s">
        <v>10</v>
      </c>
      <c r="B110" s="2" t="s">
        <v>161</v>
      </c>
      <c r="C110" s="2" t="s">
        <v>11</v>
      </c>
      <c r="D110" s="2" t="s">
        <v>1</v>
      </c>
      <c r="E110" s="70">
        <f>E111</f>
        <v>817.4</v>
      </c>
    </row>
    <row r="111" spans="1:5" s="3" customFormat="1" ht="22.5">
      <c r="A111" s="69" t="s">
        <v>158</v>
      </c>
      <c r="B111" s="2" t="s">
        <v>161</v>
      </c>
      <c r="C111" s="2" t="s">
        <v>159</v>
      </c>
      <c r="D111" s="2" t="s">
        <v>1</v>
      </c>
      <c r="E111" s="70">
        <f>E112</f>
        <v>817.4</v>
      </c>
    </row>
    <row r="112" spans="1:5" s="3" customFormat="1" ht="14.25">
      <c r="A112" s="69" t="s">
        <v>53</v>
      </c>
      <c r="B112" s="2" t="s">
        <v>161</v>
      </c>
      <c r="C112" s="2" t="s">
        <v>159</v>
      </c>
      <c r="D112" s="2" t="s">
        <v>54</v>
      </c>
      <c r="E112" s="70">
        <v>817.4</v>
      </c>
    </row>
    <row r="113" spans="1:5" s="3" customFormat="1" ht="14.25">
      <c r="A113" s="67" t="s">
        <v>107</v>
      </c>
      <c r="B113" s="12" t="s">
        <v>117</v>
      </c>
      <c r="C113" s="12" t="s">
        <v>1</v>
      </c>
      <c r="D113" s="12" t="s">
        <v>1</v>
      </c>
      <c r="E113" s="72">
        <f>E114</f>
        <v>30.9</v>
      </c>
    </row>
    <row r="114" spans="1:5" s="3" customFormat="1" ht="14.25">
      <c r="A114" s="67" t="s">
        <v>108</v>
      </c>
      <c r="B114" s="12" t="s">
        <v>118</v>
      </c>
      <c r="C114" s="12" t="s">
        <v>1</v>
      </c>
      <c r="D114" s="12" t="s">
        <v>1</v>
      </c>
      <c r="E114" s="72">
        <f>E115</f>
        <v>30.9</v>
      </c>
    </row>
    <row r="115" spans="1:5" s="3" customFormat="1" ht="14.25">
      <c r="A115" s="69" t="s">
        <v>10</v>
      </c>
      <c r="B115" s="2" t="s">
        <v>118</v>
      </c>
      <c r="C115" s="2" t="s">
        <v>11</v>
      </c>
      <c r="D115" s="2" t="s">
        <v>1</v>
      </c>
      <c r="E115" s="71">
        <f>E116</f>
        <v>30.9</v>
      </c>
    </row>
    <row r="116" spans="1:5" s="3" customFormat="1" ht="14.25">
      <c r="A116" s="69" t="s">
        <v>109</v>
      </c>
      <c r="B116" s="2" t="s">
        <v>118</v>
      </c>
      <c r="C116" s="2" t="s">
        <v>110</v>
      </c>
      <c r="D116" s="2" t="s">
        <v>1</v>
      </c>
      <c r="E116" s="71">
        <f>E117</f>
        <v>30.9</v>
      </c>
    </row>
    <row r="117" spans="1:5" s="3" customFormat="1" ht="14.25">
      <c r="A117" s="69" t="s">
        <v>111</v>
      </c>
      <c r="B117" s="2" t="s">
        <v>118</v>
      </c>
      <c r="C117" s="2" t="s">
        <v>110</v>
      </c>
      <c r="D117" s="2" t="s">
        <v>112</v>
      </c>
      <c r="E117" s="71">
        <v>30.9</v>
      </c>
    </row>
    <row r="118" spans="1:5" s="3" customFormat="1" ht="14.25">
      <c r="A118" s="67" t="s">
        <v>57</v>
      </c>
      <c r="B118" s="12" t="s">
        <v>58</v>
      </c>
      <c r="C118" s="12" t="s">
        <v>1</v>
      </c>
      <c r="D118" s="12" t="s">
        <v>1</v>
      </c>
      <c r="E118" s="68">
        <f>E119</f>
        <v>20</v>
      </c>
    </row>
    <row r="119" spans="1:5" ht="15">
      <c r="A119" s="67" t="s">
        <v>59</v>
      </c>
      <c r="B119" s="12" t="s">
        <v>60</v>
      </c>
      <c r="C119" s="12" t="s">
        <v>1</v>
      </c>
      <c r="D119" s="12" t="s">
        <v>1</v>
      </c>
      <c r="E119" s="68">
        <f>E120</f>
        <v>20</v>
      </c>
    </row>
    <row r="120" spans="1:5" ht="15">
      <c r="A120" s="69" t="s">
        <v>10</v>
      </c>
      <c r="B120" s="2" t="s">
        <v>60</v>
      </c>
      <c r="C120" s="2" t="s">
        <v>11</v>
      </c>
      <c r="D120" s="2" t="s">
        <v>1</v>
      </c>
      <c r="E120" s="70">
        <f>E121</f>
        <v>20</v>
      </c>
    </row>
    <row r="121" spans="1:5" ht="15">
      <c r="A121" s="69" t="s">
        <v>61</v>
      </c>
      <c r="B121" s="2" t="s">
        <v>60</v>
      </c>
      <c r="C121" s="2" t="s">
        <v>62</v>
      </c>
      <c r="D121" s="2" t="s">
        <v>1</v>
      </c>
      <c r="E121" s="70">
        <f>E122</f>
        <v>20</v>
      </c>
    </row>
    <row r="122" spans="1:5" ht="15">
      <c r="A122" s="69" t="s">
        <v>144</v>
      </c>
      <c r="B122" s="2" t="s">
        <v>60</v>
      </c>
      <c r="C122" s="2" t="s">
        <v>62</v>
      </c>
      <c r="D122" s="2" t="s">
        <v>23</v>
      </c>
      <c r="E122" s="70">
        <v>20</v>
      </c>
    </row>
    <row r="123" spans="1:5" ht="15">
      <c r="A123" s="118" t="s">
        <v>129</v>
      </c>
      <c r="B123" s="118"/>
      <c r="C123" s="118"/>
      <c r="D123" s="118"/>
      <c r="E123" s="18">
        <f>E13+E31+E38+E46+E72+E101+E108+E113+E118</f>
        <v>5074.7</v>
      </c>
    </row>
  </sheetData>
  <sheetProtection/>
  <mergeCells count="2">
    <mergeCell ref="A10:E10"/>
    <mergeCell ref="A123:D12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2021-04-27T04:49:28Z</cp:lastPrinted>
  <dcterms:created xsi:type="dcterms:W3CDTF">2014-06-04T12:00:27Z</dcterms:created>
  <dcterms:modified xsi:type="dcterms:W3CDTF">2021-12-17T04:31:25Z</dcterms:modified>
  <cp:category/>
  <cp:version/>
  <cp:contentType/>
  <cp:contentStatus/>
</cp:coreProperties>
</file>