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0" windowHeight="10710" activeTab="3"/>
  </bookViews>
  <sheets>
    <sheet name="№1" sheetId="1" r:id="rId1"/>
    <sheet name="№2" sheetId="2" r:id="rId2"/>
    <sheet name="№3" sheetId="3" r:id="rId3"/>
    <sheet name="№4" sheetId="4" r:id="rId4"/>
  </sheets>
  <externalReferences>
    <externalReference r:id="rId7"/>
  </externalReferences>
  <definedNames>
    <definedName name="_xlnm._FilterDatabase" localSheetId="2" hidden="1">'№3'!$A$12:$G$109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<sst xmlns="http://schemas.openxmlformats.org/spreadsheetml/2006/main" count="1188" uniqueCount="267">
  <si>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</si>
  <si>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</si>
  <si>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</si>
  <si>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</si>
  <si>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</si>
  <si>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</si>
  <si>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</si>
  <si>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</si>
  <si>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</si>
  <si>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</si>
  <si>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</si>
  <si>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</si>
  <si>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</si>
  <si>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</si>
  <si>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</si>
  <si>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</si>
  <si>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</si>
  <si>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</si>
  <si>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</si>
  <si>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</si>
  <si>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</si>
  <si>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</si>
  <si>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</si>
  <si>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</si>
  <si>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</si>
  <si>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</si>
  <si>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</si>
  <si>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</si>
  <si>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</si>
  <si>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</si>
  <si>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</si>
  <si>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</si>
  <si>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</si>
  <si>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</si>
  <si>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</si>
  <si>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</si>
  <si>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</si>
  <si>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</si>
  <si>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</si>
  <si>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</si>
  <si>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</si>
  <si>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</si>
  <si>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</si>
  <si>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</si>
  <si>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</si>
  <si>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</si>
  <si>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</si>
  <si>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</si>
  <si>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</si>
  <si>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</si>
  <si>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</si>
  <si>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</si>
  <si>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</si>
  <si>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</si>
  <si>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</si>
  <si>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</si>
  <si>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</si>
  <si>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</si>
  <si>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</si>
  <si>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</si>
  <si>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</si>
  <si>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</si>
  <si>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</si>
  <si>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</si>
  <si>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</si>
  <si>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</si>
  <si>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</si>
  <si>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</si>
  <si>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</si>
  <si>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</si>
  <si>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</si>
  <si>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</si>
  <si>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</si>
  <si>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</si>
  <si>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</si>
  <si>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</si>
  <si>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</si>
  <si>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</si>
  <si>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</si>
  <si>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</si>
  <si>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</si>
  <si>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</si>
  <si>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</si>
  <si>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</si>
  <si>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</si>
  <si>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</si>
  <si>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</si>
  <si>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</si>
  <si>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</si>
  <si>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</si>
  <si>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</si>
  <si>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</si>
  <si>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</si>
  <si>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</si>
  <si>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</si>
  <si>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</si>
  <si>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</si>
  <si>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</si>
  <si>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</si>
  <si>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</si>
  <si>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</si>
  <si>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</si>
  <si>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</si>
  <si>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</si>
  <si>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</si>
  <si>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</si>
  <si>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</si>
  <si>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11</t>
  </si>
  <si>
    <t>0</t>
  </si>
  <si>
    <t>муниципального образования "Нижнеюринское"</t>
  </si>
  <si>
    <t>Администрация муниципального образования "Нижнеюринское"</t>
  </si>
  <si>
    <t>569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</si>
  <si>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</si>
  <si>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</si>
  <si>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</si>
  <si>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</si>
  <si>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</si>
  <si>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</si>
  <si>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</si>
  <si>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</si>
  <si>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</si>
  <si>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</si>
  <si>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</si>
  <si>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</si>
  <si>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</si>
  <si>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</si>
  <si>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</si>
  <si>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</si>
  <si>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</si>
  <si>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Единый сельскохозяйственный налог</t>
  </si>
  <si>
    <t>ДЕФИЦИТ(-)/ПРОФИЦИТ(+)</t>
  </si>
  <si>
    <t>Приложение №3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</si>
  <si>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</si>
  <si>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</si>
  <si>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</si>
  <si>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</si>
  <si>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</si>
  <si>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</si>
  <si>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</si>
  <si>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</si>
  <si>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</si>
  <si>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</si>
  <si>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</si>
  <si>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</si>
  <si>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0412</t>
  </si>
  <si>
    <t>Итого</t>
  </si>
  <si>
    <t>Прочая закупка товаров, работ и услуг</t>
  </si>
  <si>
    <t>Софинансирование расходов по благоустройству за счет средств местного бюджета</t>
  </si>
  <si>
    <t>9900062340</t>
  </si>
  <si>
    <t>Культура и кинематография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</si>
  <si>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</si>
  <si>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</si>
  <si>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</si>
  <si>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Дорожное хозяйство (дорожные фонды)</t>
  </si>
  <si>
    <t>0800</t>
  </si>
  <si>
    <t>0801</t>
  </si>
  <si>
    <t>150</t>
  </si>
  <si>
    <t>Приложение № 7</t>
  </si>
  <si>
    <t>Приложение № 9</t>
  </si>
  <si>
    <t>20215002</t>
  </si>
  <si>
    <t>Дотации бюджетам сельских поселений на поддержку мер по обеспечению сбалансированности бюджетов</t>
  </si>
  <si>
    <t>20229999</t>
  </si>
  <si>
    <t>Субсидии на реализацию проектов развития общественной инфрасируктуры, основанных на местных инициативах</t>
  </si>
  <si>
    <t>11400000</t>
  </si>
  <si>
    <t>ДОХОДЫ ОТ ПРОДАЖИ МАТЕРИАЛЬНЫХ И НЕМАТЕРИАЛЬНЫХ АКТИВОВ</t>
  </si>
  <si>
    <t>11406025</t>
  </si>
  <si>
    <t>430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</si>
  <si>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</si>
  <si>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11700000</t>
  </si>
  <si>
    <t>ПРОЧИЕ НЕНАЛОГОВЫЕ ДОХОДЫ</t>
  </si>
  <si>
    <t>9900062360</t>
  </si>
  <si>
    <t>софинансирование проектов по инициативному бюджетированию</t>
  </si>
  <si>
    <t>9900062331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</si>
  <si>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</si>
  <si>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9900061690</t>
  </si>
  <si>
    <t>Мероприятия по восстановлению, ремонту, реставрации и благоустройству воинских захоронений</t>
  </si>
  <si>
    <t>9900008810</t>
  </si>
  <si>
    <t>Реализация проектов инициативного бюджетирования в муниципальных образованиях в Удмуртской Республике</t>
  </si>
  <si>
    <t>9900061961</t>
  </si>
  <si>
    <t>Расходы на содержание пожарных постов поселения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</si>
  <si>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</si>
  <si>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</si>
  <si>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</si>
  <si>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</si>
  <si>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99900061690</t>
  </si>
  <si>
    <t>9900062361</t>
  </si>
  <si>
    <t>9900062362</t>
  </si>
  <si>
    <t>софинансирование проектов по инициативному бюджетированию за счет средств, поступивших от физических лиц</t>
  </si>
  <si>
    <t>софинансирование проектов по инициативному бюджетированию за счет средств, поступивших от юридических лиц</t>
  </si>
  <si>
    <t>Приложение №2</t>
  </si>
  <si>
    <t>853</t>
  </si>
  <si>
    <t>Уплата иных платежей</t>
  </si>
  <si>
    <t>07</t>
  </si>
  <si>
    <t>08</t>
  </si>
  <si>
    <t>Приложение №4</t>
  </si>
  <si>
    <t>Приложение № 3</t>
  </si>
  <si>
    <t>Код</t>
  </si>
  <si>
    <t>000 01 00 00 00 00 0000 000</t>
  </si>
  <si>
    <t>000 01 02 00 00 05 0000 810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</si>
  <si>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</si>
  <si>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</si>
  <si>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</si>
  <si>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</si>
  <si>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</si>
  <si>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</si>
  <si>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</si>
  <si>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</si>
  <si>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Наименование источников</t>
  </si>
  <si>
    <t>Источники внутреннего финансирования дефицитов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</si>
  <si>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</si>
  <si>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</si>
  <si>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</si>
  <si>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сельских поселений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</si>
  <si>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</si>
  <si>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</si>
  <si>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</si>
  <si>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сельских поселений</t>
  </si>
  <si>
    <t>Сумма</t>
  </si>
  <si>
    <t>0105</t>
  </si>
  <si>
    <t>0309</t>
  </si>
  <si>
    <t>11600000</t>
  </si>
  <si>
    <t>ШТРАФЫ, САНКЦИИ, ВОЗМЕЩЕНИЕ УЩЕРБА</t>
  </si>
  <si>
    <t>11607010</t>
  </si>
  <si>
    <t>140</t>
  </si>
  <si>
    <t>Штрафы, неустойки, пени, уплаченные в случае просрочки исполнения поставщиком(подрядчиком, исполнителем)обязательств, предусмотренных муниципальным контрактом, заключенным муниципальным органом, казенным учреждения сельского поселения</t>
  </si>
  <si>
    <t>11609040</t>
  </si>
  <si>
    <t>Денежные средстава, изымаемые в собственность сельского поселения в соответствии с решениями (за исключением обвинительных приговоров судов)</t>
  </si>
  <si>
    <t>20225576</t>
  </si>
  <si>
    <t>Субсидии бюджетам сельских поселений на обеспечение комплексного развития сельских территорий</t>
  </si>
  <si>
    <t>Уплата прочих платежей</t>
  </si>
  <si>
    <t>567</t>
  </si>
  <si>
    <t>Дотация по итогам голосования по проекту «Выбираем будущее вместе»</t>
  </si>
  <si>
    <t>9900004220</t>
  </si>
  <si>
    <t>Софинансирование пректов по инициативному бюджетированию за счет средств , поступивших от фйизических лиц</t>
  </si>
  <si>
    <t>Софинансирование пректов по инициативному бюджетированию за счет средств , поступивших от юридических лиц и индивидуальных предпринимателей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</si>
  <si>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</si>
  <si>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</si>
  <si>
    <t>20705030</t>
  </si>
  <si>
    <t>Прочие безвозмездные поступления в бюджеты сельских поселений</t>
  </si>
  <si>
    <t>от 23 декабря 2020 года  № 26-5-156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</si>
  <si>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"Нижнеюринское" на 2021 год</t>
  </si>
  <si>
    <t>Сумма на 2021 год</t>
  </si>
  <si>
    <t>Ведомственная структура расходов бюджета муниципального образования "Нижнеюринское" Малопургинского района на 2021 год</t>
  </si>
  <si>
    <t>Источники внутреннего финансирования дефицита бюджета муниципального образования "Нижнеюринское" на 2021 год</t>
  </si>
  <si>
    <t>Прогнозируемый общий объем доходов на 2021 год согласно классификации доходов бюджетов Российской Федерации</t>
  </si>
  <si>
    <t>11715030</t>
  </si>
  <si>
    <t>Инициативные платежи, зачисляемые в бюджеты сельских поселений</t>
  </si>
  <si>
    <t>Закупка энергетических ресурсов</t>
  </si>
  <si>
    <t>247</t>
  </si>
  <si>
    <t>Инициативные платежи, зачисляемые в бюджеты сельских поселений(добровольные пожертвования физических лиц- населения (жителей) на реализацию проекта развития общественной инфраструктуры, основанного на местной инициативе</t>
  </si>
  <si>
    <t>Инициативные платежи, зачисляемые в бюджеты сельских поселений(добровольные пожертвования юридических лиц- ( индивидуальных предпринимателей , крестьянских (фермерских) хозяйств), физических лиц на реализацию проекта развития общественной инфраструктуры, основанного на местной инициативе</t>
  </si>
  <si>
    <t>от22 апреля  2021 года  № 28-1-168</t>
  </si>
  <si>
    <t>0101</t>
  </si>
  <si>
    <t>Прочие субсидии бюджетам сельских поселений</t>
  </si>
  <si>
    <t>20249999</t>
  </si>
  <si>
    <t>Прочие межбюджетные трансферты, передаваемые бюджетам сельских поселений</t>
  </si>
  <si>
    <t>Другие общегосударственные вопросы</t>
  </si>
  <si>
    <t>13</t>
  </si>
  <si>
    <t>Расходы на предоставление грантов по итогам оценки эффективности</t>
  </si>
  <si>
    <t>9900005580</t>
  </si>
  <si>
    <t>Комплексное развитие сельских территорий за счет резервного фонда Правительства РФ</t>
  </si>
  <si>
    <t>99000L576F</t>
  </si>
  <si>
    <t>0113</t>
  </si>
  <si>
    <t xml:space="preserve">к  решению Совета депутатов муниципального образования </t>
  </si>
  <si>
    <t>"Муниципальный округ Малопургинский район Удмуртской Республики"</t>
  </si>
  <si>
    <t>от 28 декабря 2021 года  № 6-11-93</t>
  </si>
  <si>
    <t>к  решению Совета депутатов муниципального образования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</si>
</sst>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54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6" fillId="0" borderId="0" xfId="0" applyNumberFormat="1" applyFont="1" applyFill="1" applyAlignment="1">
      <alignment horizontal="center"/>
    </xf>
    <xf numFmtId="172" fontId="56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6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3" fillId="0" borderId="10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shrinkToFit="1"/>
    </xf>
    <xf numFmtId="0" fontId="8" fillId="0" borderId="10" xfId="0" applyFont="1" applyBorder="1" applyAlignment="1">
      <alignment shrinkToFit="1"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49" fontId="10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172" fontId="8" fillId="0" borderId="11" xfId="0" applyNumberFormat="1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wrapText="1"/>
    </xf>
    <xf numFmtId="49" fontId="11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left" wrapText="1"/>
    </xf>
    <xf numFmtId="49" fontId="2" fillId="0" borderId="10" xfId="0" applyNumberFormat="1" applyFont="1" applyBorder="1" applyAlignment="1" quotePrefix="1">
      <alignment horizontal="left" wrapText="1"/>
    </xf>
    <xf numFmtId="172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49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wrapText="1"/>
    </xf>
    <xf numFmtId="172" fontId="12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0" fontId="56" fillId="0" borderId="0" xfId="0" applyFont="1" applyAlignment="1">
      <alignment wrapText="1"/>
    </xf>
    <xf numFmtId="172" fontId="8" fillId="0" borderId="10" xfId="0" applyNumberFormat="1" applyFont="1" applyBorder="1" applyAlignment="1">
      <alignment shrinkToFit="1"/>
    </xf>
    <xf numFmtId="49" fontId="8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2011\Public#1\&#1056;&#1040;&#1049;&#1060;&#1054;\&#1041;&#1070;&#1044;&#1046;&#1045;&#1058;&#1053;&#1067;&#1049;%20&#1054;&#1058;&#1044;&#1045;&#1051;\&#1040;&#1051;&#1045;&#1050;&#1057;&#1040;&#1053;&#1044;&#1056;&#1054;&#1042;&#1040;\&#1057;&#1045;&#1057;&#1057;&#1048;&#1048;%20&#1055;&#1054;&#1057;&#1045;&#1051;&#1045;&#1053;&#1048;&#1049;\&#1048;&#1057;&#1055;&#1054;&#1051;&#1053;&#1045;&#1053;&#1048;&#1045;%20&#1041;&#1070;&#1044;&#1046;&#1045;&#1058;&#1040;\&#1053;&#1080;&#1078;&#1085;&#1077;&#1102;&#1088;&#1080;&#1085;&#1089;&#1082;&#1086;&#1077;\2020\1%20&#1082;&#1074;\&#1055;&#1088;&#1080;&#1083;&#1086;&#1078;&#1077;&#1085;&#1080;&#1077;%20&#1082;%20&#1056;&#1072;&#1089;&#1087;&#1086;&#1088;&#1103;&#1078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27"/>
      <c r="B1" s="27"/>
      <c r="C1" s="27"/>
      <c r="D1" s="27"/>
      <c r="E1" s="28"/>
      <c r="F1" s="29" t="s">
        <v>66</v>
      </c>
    </row>
    <row r="2" spans="1:6" ht="15">
      <c r="A2" s="27"/>
      <c r="B2" s="27"/>
      <c r="C2" s="27"/>
      <c r="D2" s="27"/>
      <c r="E2" s="28"/>
      <c r="F2" s="29" t="s">
        <v>263</v>
      </c>
    </row>
    <row r="3" spans="1:6" ht="15">
      <c r="A3" s="27"/>
      <c r="B3" s="27"/>
      <c r="C3" s="27"/>
      <c r="D3" s="27"/>
      <c r="E3" s="28"/>
      <c r="F3" s="29" t="s">
        <v>264</v>
      </c>
    </row>
    <row r="4" spans="1:6" ht="15">
      <c r="A4" s="27"/>
      <c r="B4" s="27"/>
      <c r="C4" s="27"/>
      <c r="D4" s="27"/>
      <c r="E4" s="28"/>
      <c r="F4" s="29" t="s">
        <v>265</v>
      </c>
    </row>
    <row r="5" spans="1:6" ht="15">
      <c r="A5" s="27"/>
      <c r="B5" s="27"/>
      <c r="C5" s="27"/>
      <c r="D5" s="27"/>
      <c r="E5" s="28"/>
      <c r="F5" s="29"/>
    </row>
    <row r="6" spans="1:6" ht="15">
      <c r="A6" s="27"/>
      <c r="B6" s="27"/>
      <c r="C6" s="27"/>
      <c r="D6" s="27"/>
      <c r="E6" s="28"/>
      <c r="F6" s="29" t="s">
        <v>66</v>
      </c>
    </row>
    <row r="7" spans="1:6" ht="15">
      <c r="A7" s="27"/>
      <c r="B7" s="27"/>
      <c r="C7" s="27"/>
      <c r="D7" s="27"/>
      <c r="E7" s="28"/>
      <c r="F7" s="29" t="s">
        <v>65</v>
      </c>
    </row>
    <row r="8" spans="1:6" ht="15">
      <c r="A8" s="27"/>
      <c r="B8" s="27"/>
      <c r="C8" s="27"/>
      <c r="D8" s="27"/>
      <c r="E8" s="28"/>
      <c r="F8" s="29" t="s">
        <v>109</v>
      </c>
    </row>
    <row r="9" spans="1:6" ht="15">
      <c r="A9" s="27"/>
      <c r="B9" s="27"/>
      <c r="C9" s="27"/>
      <c r="D9" s="27"/>
      <c r="E9" s="28"/>
      <c r="F9" s="16" t="s">
        <v>239</v>
      </c>
    </row>
    <row r="11" spans="1:6" ht="33.75" customHeight="1">
      <c r="A11" s="103" t="s">
        <v>244</v>
      </c>
      <c r="B11" s="103"/>
      <c r="C11" s="103"/>
      <c r="D11" s="103"/>
      <c r="E11" s="103"/>
      <c r="F11" s="103"/>
    </row>
    <row r="12" ht="15">
      <c r="F12" s="30" t="s">
        <v>67</v>
      </c>
    </row>
    <row r="13" spans="1:6" ht="33" customHeight="1">
      <c r="A13" s="104" t="s">
        <v>68</v>
      </c>
      <c r="B13" s="104"/>
      <c r="C13" s="104"/>
      <c r="D13" s="104"/>
      <c r="E13" s="31" t="s">
        <v>69</v>
      </c>
      <c r="F13" s="32" t="s">
        <v>241</v>
      </c>
    </row>
    <row r="14" spans="1:6" s="34" customFormat="1" ht="14.25">
      <c r="A14" s="33" t="s">
        <v>73</v>
      </c>
      <c r="B14" s="33" t="s">
        <v>70</v>
      </c>
      <c r="C14" s="33" t="s">
        <v>71</v>
      </c>
      <c r="D14" s="33" t="s">
        <v>72</v>
      </c>
      <c r="E14" s="35" t="s">
        <v>74</v>
      </c>
      <c r="F14" s="20">
        <f>F15+F17+F19+F23+F25+F28</f>
        <v>1608.1</v>
      </c>
    </row>
    <row r="15" spans="1:6" s="34" customFormat="1" ht="14.25">
      <c r="A15" s="33" t="s">
        <v>75</v>
      </c>
      <c r="B15" s="33" t="s">
        <v>70</v>
      </c>
      <c r="C15" s="33" t="s">
        <v>71</v>
      </c>
      <c r="D15" s="33" t="s">
        <v>72</v>
      </c>
      <c r="E15" s="35" t="s">
        <v>76</v>
      </c>
      <c r="F15" s="60">
        <f>F16</f>
        <v>189</v>
      </c>
    </row>
    <row r="16" spans="1:8" ht="15">
      <c r="A16" s="25" t="s">
        <v>132</v>
      </c>
      <c r="B16" s="25" t="s">
        <v>77</v>
      </c>
      <c r="C16" s="25" t="s">
        <v>71</v>
      </c>
      <c r="D16" s="25" t="s">
        <v>78</v>
      </c>
      <c r="E16" s="26" t="s">
        <v>133</v>
      </c>
      <c r="F16" s="61">
        <v>189</v>
      </c>
      <c r="H16" s="34"/>
    </row>
    <row r="17" spans="1:8" s="59" customFormat="1" ht="15" customHeight="1">
      <c r="A17" s="33" t="s">
        <v>126</v>
      </c>
      <c r="B17" s="33" t="s">
        <v>70</v>
      </c>
      <c r="C17" s="33" t="s">
        <v>71</v>
      </c>
      <c r="D17" s="33" t="s">
        <v>72</v>
      </c>
      <c r="E17" s="35" t="s">
        <v>127</v>
      </c>
      <c r="F17" s="20">
        <f>F18</f>
        <v>30</v>
      </c>
      <c r="H17" s="34"/>
    </row>
    <row r="18" spans="1:8" ht="15" customHeight="1">
      <c r="A18" s="25" t="s">
        <v>128</v>
      </c>
      <c r="B18" s="25" t="s">
        <v>77</v>
      </c>
      <c r="C18" s="25" t="s">
        <v>71</v>
      </c>
      <c r="D18" s="25" t="s">
        <v>78</v>
      </c>
      <c r="E18" s="26" t="s">
        <v>129</v>
      </c>
      <c r="F18" s="61">
        <v>30</v>
      </c>
      <c r="H18" s="34"/>
    </row>
    <row r="19" spans="1:6" s="34" customFormat="1" ht="14.25">
      <c r="A19" s="33" t="s">
        <v>79</v>
      </c>
      <c r="B19" s="33" t="s">
        <v>70</v>
      </c>
      <c r="C19" s="33" t="s">
        <v>71</v>
      </c>
      <c r="D19" s="33" t="s">
        <v>72</v>
      </c>
      <c r="E19" s="35" t="s">
        <v>80</v>
      </c>
      <c r="F19" s="20">
        <f>SUM(F20:F22)</f>
        <v>995.3</v>
      </c>
    </row>
    <row r="20" spans="1:8" ht="45">
      <c r="A20" s="25" t="s">
        <v>81</v>
      </c>
      <c r="B20" s="25" t="s">
        <v>82</v>
      </c>
      <c r="C20" s="25" t="s">
        <v>71</v>
      </c>
      <c r="D20" s="25" t="s">
        <v>78</v>
      </c>
      <c r="E20" s="26" t="s">
        <v>83</v>
      </c>
      <c r="F20" s="61">
        <v>95</v>
      </c>
      <c r="H20" s="34"/>
    </row>
    <row r="21" spans="1:8" ht="30">
      <c r="A21" s="25" t="s">
        <v>84</v>
      </c>
      <c r="B21" s="25" t="s">
        <v>82</v>
      </c>
      <c r="C21" s="25" t="s">
        <v>71</v>
      </c>
      <c r="D21" s="25" t="s">
        <v>78</v>
      </c>
      <c r="E21" s="26" t="s">
        <v>85</v>
      </c>
      <c r="F21" s="61">
        <v>365.3</v>
      </c>
      <c r="H21" s="34"/>
    </row>
    <row r="22" spans="1:8" ht="45">
      <c r="A22" s="25" t="s">
        <v>86</v>
      </c>
      <c r="B22" s="25" t="s">
        <v>82</v>
      </c>
      <c r="C22" s="25" t="s">
        <v>71</v>
      </c>
      <c r="D22" s="25" t="s">
        <v>78</v>
      </c>
      <c r="E22" s="26" t="s">
        <v>87</v>
      </c>
      <c r="F22" s="61">
        <v>535</v>
      </c>
      <c r="H22" s="34"/>
    </row>
    <row r="23" spans="1:8" ht="24.75">
      <c r="A23" s="69" t="s">
        <v>163</v>
      </c>
      <c r="B23" s="70" t="s">
        <v>70</v>
      </c>
      <c r="C23" s="70" t="s">
        <v>71</v>
      </c>
      <c r="D23" s="71" t="s">
        <v>72</v>
      </c>
      <c r="E23" s="72" t="s">
        <v>164</v>
      </c>
      <c r="F23" s="95">
        <f>F24</f>
        <v>123.6</v>
      </c>
      <c r="H23" s="34"/>
    </row>
    <row r="24" spans="1:8" ht="60">
      <c r="A24" s="25" t="s">
        <v>165</v>
      </c>
      <c r="B24" s="25" t="s">
        <v>82</v>
      </c>
      <c r="C24" s="25" t="s">
        <v>71</v>
      </c>
      <c r="D24" s="25" t="s">
        <v>166</v>
      </c>
      <c r="E24" s="26" t="s">
        <v>167</v>
      </c>
      <c r="F24" s="61">
        <v>123.6</v>
      </c>
      <c r="H24" s="34"/>
    </row>
    <row r="25" spans="1:8" ht="15" hidden="1">
      <c r="A25" s="33" t="s">
        <v>220</v>
      </c>
      <c r="B25" s="33" t="s">
        <v>70</v>
      </c>
      <c r="C25" s="33" t="s">
        <v>71</v>
      </c>
      <c r="D25" s="33" t="s">
        <v>72</v>
      </c>
      <c r="E25" s="35" t="s">
        <v>221</v>
      </c>
      <c r="F25" s="60">
        <f>F26</f>
        <v>0</v>
      </c>
      <c r="H25" s="34"/>
    </row>
    <row r="26" spans="1:8" ht="90" hidden="1">
      <c r="A26" s="25" t="s">
        <v>222</v>
      </c>
      <c r="B26" s="25" t="s">
        <v>82</v>
      </c>
      <c r="C26" s="25" t="s">
        <v>71</v>
      </c>
      <c r="D26" s="25" t="s">
        <v>223</v>
      </c>
      <c r="E26" s="26" t="s">
        <v>224</v>
      </c>
      <c r="F26" s="61"/>
      <c r="H26" s="34"/>
    </row>
    <row r="27" spans="1:8" ht="45" hidden="1">
      <c r="A27" s="25" t="s">
        <v>225</v>
      </c>
      <c r="B27" s="25" t="s">
        <v>82</v>
      </c>
      <c r="C27" s="25" t="s">
        <v>71</v>
      </c>
      <c r="D27" s="25" t="s">
        <v>223</v>
      </c>
      <c r="E27" s="26" t="s">
        <v>226</v>
      </c>
      <c r="F27" s="61"/>
      <c r="H27" s="34"/>
    </row>
    <row r="28" spans="1:8" ht="15">
      <c r="A28" s="33" t="s">
        <v>168</v>
      </c>
      <c r="B28" s="33" t="s">
        <v>70</v>
      </c>
      <c r="C28" s="33" t="s">
        <v>71</v>
      </c>
      <c r="D28" s="33" t="s">
        <v>72</v>
      </c>
      <c r="E28" s="35" t="s">
        <v>169</v>
      </c>
      <c r="F28" s="20">
        <f>F29+F30+F31</f>
        <v>270.2</v>
      </c>
      <c r="H28" s="34"/>
    </row>
    <row r="29" spans="1:8" ht="29.25" customHeight="1">
      <c r="A29" s="25" t="s">
        <v>245</v>
      </c>
      <c r="B29" s="25" t="s">
        <v>82</v>
      </c>
      <c r="C29" s="25" t="s">
        <v>71</v>
      </c>
      <c r="D29" s="25" t="s">
        <v>156</v>
      </c>
      <c r="E29" s="26" t="s">
        <v>246</v>
      </c>
      <c r="F29" s="61">
        <v>0</v>
      </c>
      <c r="H29" s="34"/>
    </row>
    <row r="30" spans="1:8" ht="78.75" customHeight="1">
      <c r="A30" s="25" t="s">
        <v>245</v>
      </c>
      <c r="B30" s="25" t="s">
        <v>82</v>
      </c>
      <c r="C30" s="25" t="s">
        <v>28</v>
      </c>
      <c r="D30" s="25" t="s">
        <v>156</v>
      </c>
      <c r="E30" s="100" t="s">
        <v>249</v>
      </c>
      <c r="F30" s="94">
        <f>90+45.2</f>
        <v>135.2</v>
      </c>
      <c r="H30" s="34"/>
    </row>
    <row r="31" spans="1:8" ht="90">
      <c r="A31" s="25" t="s">
        <v>245</v>
      </c>
      <c r="B31" s="25" t="s">
        <v>82</v>
      </c>
      <c r="C31" s="25" t="s">
        <v>34</v>
      </c>
      <c r="D31" s="25" t="s">
        <v>156</v>
      </c>
      <c r="E31" s="100" t="s">
        <v>250</v>
      </c>
      <c r="F31" s="94">
        <f>90+45</f>
        <v>135</v>
      </c>
      <c r="H31" s="34"/>
    </row>
    <row r="32" spans="1:8" ht="15">
      <c r="A32" s="33" t="s">
        <v>88</v>
      </c>
      <c r="B32" s="33" t="s">
        <v>70</v>
      </c>
      <c r="C32" s="33" t="s">
        <v>71</v>
      </c>
      <c r="D32" s="33" t="s">
        <v>72</v>
      </c>
      <c r="E32" s="35" t="s">
        <v>89</v>
      </c>
      <c r="F32" s="60">
        <f>F33</f>
        <v>5144.299999999999</v>
      </c>
      <c r="H32" s="34"/>
    </row>
    <row r="33" spans="1:8" ht="29.25">
      <c r="A33" s="33" t="s">
        <v>90</v>
      </c>
      <c r="B33" s="33" t="s">
        <v>70</v>
      </c>
      <c r="C33" s="33" t="s">
        <v>71</v>
      </c>
      <c r="D33" s="33" t="s">
        <v>72</v>
      </c>
      <c r="E33" s="35" t="s">
        <v>91</v>
      </c>
      <c r="F33" s="20">
        <f>F34+F35+F37+F39+F40+F36+F42+F38+F41</f>
        <v>5144.299999999999</v>
      </c>
      <c r="H33" s="34"/>
    </row>
    <row r="34" spans="1:8" ht="30">
      <c r="A34" s="25" t="s">
        <v>92</v>
      </c>
      <c r="B34" s="25" t="s">
        <v>82</v>
      </c>
      <c r="C34" s="25" t="s">
        <v>71</v>
      </c>
      <c r="D34" s="25" t="s">
        <v>156</v>
      </c>
      <c r="E34" s="26" t="s">
        <v>93</v>
      </c>
      <c r="F34" s="61">
        <v>2600.2</v>
      </c>
      <c r="H34" s="34"/>
    </row>
    <row r="35" spans="1:8" ht="30">
      <c r="A35" s="25" t="s">
        <v>159</v>
      </c>
      <c r="B35" s="25" t="s">
        <v>82</v>
      </c>
      <c r="C35" s="25" t="s">
        <v>71</v>
      </c>
      <c r="D35" s="25" t="s">
        <v>156</v>
      </c>
      <c r="E35" s="26" t="s">
        <v>160</v>
      </c>
      <c r="F35" s="94">
        <v>0</v>
      </c>
      <c r="H35" s="34"/>
    </row>
    <row r="36" spans="1:8" ht="30">
      <c r="A36" s="25" t="s">
        <v>227</v>
      </c>
      <c r="B36" s="25" t="s">
        <v>82</v>
      </c>
      <c r="C36" s="25" t="s">
        <v>71</v>
      </c>
      <c r="D36" s="25" t="s">
        <v>156</v>
      </c>
      <c r="E36" s="26" t="s">
        <v>228</v>
      </c>
      <c r="F36" s="94">
        <v>815</v>
      </c>
      <c r="H36" s="34"/>
    </row>
    <row r="37" spans="1:8" ht="47.25">
      <c r="A37" s="96" t="s">
        <v>161</v>
      </c>
      <c r="B37" s="96" t="s">
        <v>82</v>
      </c>
      <c r="C37" s="96" t="s">
        <v>71</v>
      </c>
      <c r="D37" s="96" t="s">
        <v>156</v>
      </c>
      <c r="E37" s="97" t="s">
        <v>162</v>
      </c>
      <c r="F37" s="98">
        <v>0</v>
      </c>
      <c r="H37" s="34"/>
    </row>
    <row r="38" spans="1:8" ht="15.75">
      <c r="A38" s="96" t="s">
        <v>161</v>
      </c>
      <c r="B38" s="96" t="s">
        <v>82</v>
      </c>
      <c r="C38" s="96" t="s">
        <v>252</v>
      </c>
      <c r="D38" s="96" t="s">
        <v>156</v>
      </c>
      <c r="E38" s="97" t="s">
        <v>253</v>
      </c>
      <c r="F38" s="98">
        <v>900</v>
      </c>
      <c r="H38" s="34"/>
    </row>
    <row r="39" spans="1:8" ht="45">
      <c r="A39" s="25" t="s">
        <v>134</v>
      </c>
      <c r="B39" s="25" t="s">
        <v>82</v>
      </c>
      <c r="C39" s="25" t="s">
        <v>71</v>
      </c>
      <c r="D39" s="25" t="s">
        <v>156</v>
      </c>
      <c r="E39" s="26" t="s">
        <v>135</v>
      </c>
      <c r="F39" s="61">
        <v>119.2</v>
      </c>
      <c r="H39" s="34"/>
    </row>
    <row r="40" spans="1:6" ht="75">
      <c r="A40" s="25" t="s">
        <v>94</v>
      </c>
      <c r="B40" s="25" t="s">
        <v>82</v>
      </c>
      <c r="C40" s="25" t="s">
        <v>71</v>
      </c>
      <c r="D40" s="25" t="s">
        <v>156</v>
      </c>
      <c r="E40" s="26" t="s">
        <v>95</v>
      </c>
      <c r="F40" s="61">
        <v>445</v>
      </c>
    </row>
    <row r="41" spans="1:6" ht="30">
      <c r="A41" s="25" t="s">
        <v>254</v>
      </c>
      <c r="B41" s="25" t="s">
        <v>82</v>
      </c>
      <c r="C41" s="25" t="s">
        <v>71</v>
      </c>
      <c r="D41" s="25" t="s">
        <v>156</v>
      </c>
      <c r="E41" s="26" t="s">
        <v>255</v>
      </c>
      <c r="F41" s="61">
        <v>144.9</v>
      </c>
    </row>
    <row r="42" spans="1:6" ht="30">
      <c r="A42" s="25" t="s">
        <v>237</v>
      </c>
      <c r="B42" s="25" t="s">
        <v>82</v>
      </c>
      <c r="C42" s="25" t="s">
        <v>71</v>
      </c>
      <c r="D42" s="25" t="s">
        <v>156</v>
      </c>
      <c r="E42" s="26" t="s">
        <v>238</v>
      </c>
      <c r="F42" s="61">
        <v>120</v>
      </c>
    </row>
    <row r="43" spans="1:6" ht="15.75">
      <c r="A43" s="102"/>
      <c r="B43" s="102"/>
      <c r="C43" s="102"/>
      <c r="D43" s="102"/>
      <c r="E43" s="36" t="s">
        <v>96</v>
      </c>
      <c r="F43" s="101">
        <f>F14+F32</f>
        <v>6752.4</v>
      </c>
    </row>
    <row r="44" spans="1:6" ht="15.75">
      <c r="A44" s="102"/>
      <c r="B44" s="102"/>
      <c r="C44" s="102"/>
      <c r="D44" s="102"/>
      <c r="E44" s="36" t="s">
        <v>130</v>
      </c>
      <c r="F44" s="101">
        <f>F43-F45</f>
        <v>-180</v>
      </c>
    </row>
    <row r="45" spans="1:6" ht="15.75">
      <c r="A45" s="102"/>
      <c r="B45" s="102"/>
      <c r="C45" s="102"/>
      <c r="D45" s="102"/>
      <c r="E45" s="36" t="s">
        <v>97</v>
      </c>
      <c r="F45" s="62">
        <v>6932.4</v>
      </c>
    </row>
  </sheetData>
  <sheetProtection/>
  <mergeCells count="5">
    <mergeCell ref="A44:D44"/>
    <mergeCell ref="A45:D45"/>
    <mergeCell ref="A11:F11"/>
    <mergeCell ref="A13:D13"/>
    <mergeCell ref="A43:D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1.8515625" style="40" customWidth="1"/>
    <col min="2" max="2" width="60.00390625" style="41" customWidth="1"/>
    <col min="3" max="3" width="15.421875" style="41" customWidth="1"/>
    <col min="4" max="4" width="3.421875" style="41" customWidth="1"/>
    <col min="5" max="5" width="11.7109375" style="41" customWidth="1"/>
    <col min="6" max="6" width="3.8515625" style="41" customWidth="1"/>
    <col min="7" max="7" width="10.8515625" style="55" customWidth="1"/>
    <col min="8" max="16384" width="9.140625" style="43" customWidth="1"/>
  </cols>
  <sheetData>
    <row r="1" spans="3:7" ht="15">
      <c r="C1" s="73" t="s">
        <v>189</v>
      </c>
      <c r="E1" s="42"/>
      <c r="F1" s="42"/>
      <c r="G1" s="73"/>
    </row>
    <row r="2" spans="1:7" ht="15">
      <c r="A2" s="44"/>
      <c r="B2" s="44"/>
      <c r="C2" s="74" t="s">
        <v>266</v>
      </c>
      <c r="D2" s="44"/>
      <c r="E2" s="44"/>
      <c r="F2" s="44"/>
      <c r="G2" s="74"/>
    </row>
    <row r="3" spans="1:7" ht="15">
      <c r="A3" s="45"/>
      <c r="B3" s="45"/>
      <c r="C3" s="74" t="s">
        <v>264</v>
      </c>
      <c r="D3" s="45"/>
      <c r="E3" s="45"/>
      <c r="F3" s="45"/>
      <c r="G3" s="74"/>
    </row>
    <row r="4" spans="3:7" ht="15">
      <c r="C4" s="75" t="s">
        <v>265</v>
      </c>
      <c r="G4" s="75"/>
    </row>
    <row r="5" spans="1:7" s="58" customFormat="1" ht="13.5" customHeight="1">
      <c r="A5" s="56"/>
      <c r="B5" s="57"/>
      <c r="C5" s="57"/>
      <c r="D5" s="57"/>
      <c r="E5" s="57"/>
      <c r="F5" s="57"/>
      <c r="G5" s="75"/>
    </row>
    <row r="6" spans="3:7" ht="15">
      <c r="C6" s="75" t="s">
        <v>195</v>
      </c>
      <c r="E6" s="42"/>
      <c r="F6" s="42"/>
      <c r="G6" s="75"/>
    </row>
    <row r="7" spans="1:7" ht="15">
      <c r="A7" s="44"/>
      <c r="B7" s="44"/>
      <c r="C7" s="75" t="s">
        <v>65</v>
      </c>
      <c r="D7" s="44"/>
      <c r="E7" s="44"/>
      <c r="F7" s="44"/>
      <c r="G7" s="75"/>
    </row>
    <row r="8" spans="1:7" ht="15">
      <c r="A8" s="45"/>
      <c r="B8" s="45"/>
      <c r="C8" s="75" t="s">
        <v>109</v>
      </c>
      <c r="D8" s="45"/>
      <c r="E8" s="45"/>
      <c r="F8" s="45"/>
      <c r="G8" s="75"/>
    </row>
    <row r="9" spans="3:7" ht="15">
      <c r="C9" s="29" t="s">
        <v>251</v>
      </c>
      <c r="G9" s="74"/>
    </row>
    <row r="11" spans="1:3" ht="48.75" customHeight="1">
      <c r="A11" s="105" t="s">
        <v>243</v>
      </c>
      <c r="B11" s="105"/>
      <c r="C11" s="105"/>
    </row>
    <row r="12" spans="1:3" ht="15.75">
      <c r="A12" s="77"/>
      <c r="B12" s="77"/>
      <c r="C12" s="77"/>
    </row>
    <row r="13" spans="1:3" ht="15.75">
      <c r="A13" s="77"/>
      <c r="B13" s="77"/>
      <c r="C13" s="87" t="s">
        <v>2</v>
      </c>
    </row>
    <row r="14" spans="1:3" ht="15.75">
      <c r="A14" s="32" t="s">
        <v>196</v>
      </c>
      <c r="B14" s="32" t="s">
        <v>207</v>
      </c>
      <c r="C14" s="32" t="s">
        <v>217</v>
      </c>
    </row>
    <row r="15" spans="1:3" ht="31.5">
      <c r="A15" s="78" t="s">
        <v>197</v>
      </c>
      <c r="B15" s="82" t="s">
        <v>208</v>
      </c>
      <c r="C15" s="88">
        <f>C17+C21</f>
        <v>180</v>
      </c>
    </row>
    <row r="16" spans="1:3" ht="15.75">
      <c r="A16" s="79" t="s">
        <v>198</v>
      </c>
      <c r="B16" s="83" t="s">
        <v>145</v>
      </c>
      <c r="C16" s="89"/>
    </row>
    <row r="17" spans="1:3" ht="15.75">
      <c r="A17" s="80" t="s">
        <v>199</v>
      </c>
      <c r="B17" s="84" t="s">
        <v>209</v>
      </c>
      <c r="C17" s="88">
        <f>C18</f>
        <v>-6752.4</v>
      </c>
    </row>
    <row r="18" spans="1:3" ht="15.75">
      <c r="A18" s="81" t="s">
        <v>200</v>
      </c>
      <c r="B18" s="85" t="s">
        <v>210</v>
      </c>
      <c r="C18" s="89">
        <f>C19</f>
        <v>-6752.4</v>
      </c>
    </row>
    <row r="19" spans="1:3" ht="31.5">
      <c r="A19" s="81" t="s">
        <v>201</v>
      </c>
      <c r="B19" s="85" t="s">
        <v>211</v>
      </c>
      <c r="C19" s="89">
        <f>C20</f>
        <v>-6752.4</v>
      </c>
    </row>
    <row r="20" spans="1:3" ht="31.5">
      <c r="A20" s="81" t="s">
        <v>202</v>
      </c>
      <c r="B20" s="85" t="s">
        <v>212</v>
      </c>
      <c r="C20" s="89">
        <v>-6752.4</v>
      </c>
    </row>
    <row r="21" spans="1:3" ht="15.75">
      <c r="A21" s="80" t="s">
        <v>203</v>
      </c>
      <c r="B21" s="86" t="s">
        <v>213</v>
      </c>
      <c r="C21" s="88">
        <f>C22</f>
        <v>6932.4</v>
      </c>
    </row>
    <row r="22" spans="1:3" ht="15.75">
      <c r="A22" s="81" t="s">
        <v>204</v>
      </c>
      <c r="B22" s="85" t="s">
        <v>214</v>
      </c>
      <c r="C22" s="89">
        <f>C23</f>
        <v>6932.4</v>
      </c>
    </row>
    <row r="23" spans="1:3" ht="31.5">
      <c r="A23" s="81" t="s">
        <v>205</v>
      </c>
      <c r="B23" s="85" t="s">
        <v>215</v>
      </c>
      <c r="C23" s="89">
        <f>C24</f>
        <v>6932.4</v>
      </c>
    </row>
    <row r="24" spans="1:3" ht="31.5">
      <c r="A24" s="81" t="s">
        <v>206</v>
      </c>
      <c r="B24" s="85" t="s">
        <v>216</v>
      </c>
      <c r="C24" s="89">
        <v>6932.4</v>
      </c>
    </row>
    <row r="37" spans="1:9" s="41" customFormat="1" ht="15">
      <c r="A37" s="40" t="s">
        <v>108</v>
      </c>
      <c r="G37" s="55"/>
      <c r="H37" s="43"/>
      <c r="I37" s="43"/>
    </row>
  </sheetData>
  <sheetProtection/>
  <mergeCells count="1">
    <mergeCell ref="A11:C11"/>
  </mergeCells>
  <printOptions/>
  <pageMargins left="0.7" right="0.7" top="0.75" bottom="0.75" header="0.3" footer="0.3"/>
  <pageSetup fitToHeight="0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="115" zoomScaleNormal="115" zoomScalePageLayoutView="0" workbookViewId="0" topLeftCell="A1">
      <selection activeCell="G2" sqref="G2"/>
    </sheetView>
  </sheetViews>
  <sheetFormatPr defaultColWidth="9.140625" defaultRowHeight="15"/>
  <cols>
    <col min="1" max="1" width="51.7109375" style="40" customWidth="1"/>
    <col min="2" max="2" width="5.8515625" style="41" customWidth="1"/>
    <col min="3" max="3" width="4.00390625" style="41" customWidth="1"/>
    <col min="4" max="4" width="3.421875" style="41" customWidth="1"/>
    <col min="5" max="5" width="11.7109375" style="41" customWidth="1"/>
    <col min="6" max="6" width="3.8515625" style="41" customWidth="1"/>
    <col min="7" max="7" width="10.8515625" style="55" customWidth="1"/>
    <col min="8" max="16384" width="9.140625" style="43" customWidth="1"/>
  </cols>
  <sheetData>
    <row r="1" spans="5:7" ht="15">
      <c r="E1" s="42"/>
      <c r="F1" s="42"/>
      <c r="G1" s="73" t="s">
        <v>131</v>
      </c>
    </row>
    <row r="2" spans="1:7" ht="15">
      <c r="A2" s="44"/>
      <c r="B2" s="44"/>
      <c r="C2" s="44"/>
      <c r="D2" s="44"/>
      <c r="E2" s="44"/>
      <c r="F2" s="44"/>
      <c r="G2" s="74" t="s">
        <v>266</v>
      </c>
    </row>
    <row r="3" spans="1:7" ht="15">
      <c r="A3" s="45"/>
      <c r="B3" s="45"/>
      <c r="C3" s="45"/>
      <c r="D3" s="45"/>
      <c r="E3" s="45"/>
      <c r="F3" s="45"/>
      <c r="G3" s="74" t="s">
        <v>264</v>
      </c>
    </row>
    <row r="4" ht="15">
      <c r="G4" s="29" t="s">
        <v>265</v>
      </c>
    </row>
    <row r="5" spans="1:7" s="58" customFormat="1" ht="13.5" customHeight="1">
      <c r="A5" s="56"/>
      <c r="B5" s="57"/>
      <c r="C5" s="57"/>
      <c r="D5" s="57"/>
      <c r="E5" s="57"/>
      <c r="F5" s="57"/>
      <c r="G5" s="75"/>
    </row>
    <row r="6" spans="5:7" ht="15">
      <c r="E6" s="42"/>
      <c r="F6" s="42"/>
      <c r="G6" s="75" t="s">
        <v>157</v>
      </c>
    </row>
    <row r="7" spans="1:7" ht="15">
      <c r="A7" s="44"/>
      <c r="B7" s="44"/>
      <c r="C7" s="44"/>
      <c r="D7" s="44"/>
      <c r="E7" s="44"/>
      <c r="F7" s="44"/>
      <c r="G7" s="75" t="s">
        <v>65</v>
      </c>
    </row>
    <row r="8" spans="1:7" ht="15">
      <c r="A8" s="45"/>
      <c r="B8" s="45"/>
      <c r="C8" s="45"/>
      <c r="D8" s="45"/>
      <c r="E8" s="45"/>
      <c r="F8" s="45"/>
      <c r="G8" s="75" t="s">
        <v>109</v>
      </c>
    </row>
    <row r="9" ht="15">
      <c r="G9" s="16" t="s">
        <v>239</v>
      </c>
    </row>
    <row r="10" spans="1:7" ht="51" customHeight="1">
      <c r="A10" s="103" t="s">
        <v>242</v>
      </c>
      <c r="B10" s="103"/>
      <c r="C10" s="103"/>
      <c r="D10" s="103"/>
      <c r="E10" s="103"/>
      <c r="F10" s="103"/>
      <c r="G10" s="103"/>
    </row>
    <row r="11" spans="5:7" ht="15">
      <c r="E11" s="46"/>
      <c r="F11" s="46"/>
      <c r="G11" s="47" t="s">
        <v>67</v>
      </c>
    </row>
    <row r="12" spans="1:7" ht="57.75" customHeight="1">
      <c r="A12" s="48" t="s">
        <v>98</v>
      </c>
      <c r="B12" s="48" t="s">
        <v>99</v>
      </c>
      <c r="C12" s="49" t="s">
        <v>100</v>
      </c>
      <c r="D12" s="49" t="s">
        <v>101</v>
      </c>
      <c r="E12" s="48" t="s">
        <v>0</v>
      </c>
      <c r="F12" s="50" t="s">
        <v>5</v>
      </c>
      <c r="G12" s="51" t="s">
        <v>241</v>
      </c>
    </row>
    <row r="13" spans="1:7" s="3" customFormat="1" ht="24">
      <c r="A13" s="63" t="s">
        <v>110</v>
      </c>
      <c r="B13" s="53" t="s">
        <v>111</v>
      </c>
      <c r="C13" s="53" t="s">
        <v>1</v>
      </c>
      <c r="D13" s="53" t="s">
        <v>1</v>
      </c>
      <c r="E13" s="53" t="s">
        <v>1</v>
      </c>
      <c r="F13" s="53" t="s">
        <v>1</v>
      </c>
      <c r="G13" s="54">
        <f>G14+G34+G41+G54+G65+G90+G102+G107+G97</f>
        <v>6932.4000000000015</v>
      </c>
    </row>
    <row r="14" spans="1:7" s="3" customFormat="1" ht="14.25">
      <c r="A14" s="63" t="s">
        <v>7</v>
      </c>
      <c r="B14" s="53" t="s">
        <v>111</v>
      </c>
      <c r="C14" s="53" t="s">
        <v>77</v>
      </c>
      <c r="D14" s="53"/>
      <c r="E14" s="53" t="s">
        <v>1</v>
      </c>
      <c r="F14" s="53" t="s">
        <v>1</v>
      </c>
      <c r="G14" s="64">
        <f>G15+G20+G29</f>
        <v>1683.1000000000004</v>
      </c>
    </row>
    <row r="15" spans="1:7" s="3" customFormat="1" ht="24">
      <c r="A15" s="63" t="s">
        <v>9</v>
      </c>
      <c r="B15" s="53" t="s">
        <v>111</v>
      </c>
      <c r="C15" s="53" t="s">
        <v>77</v>
      </c>
      <c r="D15" s="53" t="s">
        <v>102</v>
      </c>
      <c r="E15" s="53" t="s">
        <v>1</v>
      </c>
      <c r="F15" s="53" t="s">
        <v>1</v>
      </c>
      <c r="G15" s="64">
        <f>G16</f>
        <v>572.9</v>
      </c>
    </row>
    <row r="16" spans="1:7" s="3" customFormat="1" ht="14.25">
      <c r="A16" s="63" t="s">
        <v>11</v>
      </c>
      <c r="B16" s="53" t="s">
        <v>111</v>
      </c>
      <c r="C16" s="53" t="s">
        <v>77</v>
      </c>
      <c r="D16" s="53" t="s">
        <v>102</v>
      </c>
      <c r="E16" s="53" t="s">
        <v>12</v>
      </c>
      <c r="F16" s="53" t="s">
        <v>1</v>
      </c>
      <c r="G16" s="64">
        <f>G17</f>
        <v>572.9</v>
      </c>
    </row>
    <row r="17" spans="1:7" s="3" customFormat="1" ht="14.25">
      <c r="A17" s="63" t="s">
        <v>13</v>
      </c>
      <c r="B17" s="53" t="s">
        <v>111</v>
      </c>
      <c r="C17" s="53" t="s">
        <v>77</v>
      </c>
      <c r="D17" s="53" t="s">
        <v>102</v>
      </c>
      <c r="E17" s="53" t="s">
        <v>14</v>
      </c>
      <c r="F17" s="53" t="s">
        <v>1</v>
      </c>
      <c r="G17" s="64">
        <f>G18+G19</f>
        <v>572.9</v>
      </c>
    </row>
    <row r="18" spans="1:7" s="39" customFormat="1" ht="15">
      <c r="A18" s="65" t="s">
        <v>15</v>
      </c>
      <c r="B18" s="37" t="s">
        <v>111</v>
      </c>
      <c r="C18" s="37" t="s">
        <v>77</v>
      </c>
      <c r="D18" s="37" t="s">
        <v>102</v>
      </c>
      <c r="E18" s="37" t="s">
        <v>14</v>
      </c>
      <c r="F18" s="37" t="s">
        <v>16</v>
      </c>
      <c r="G18" s="66">
        <v>440.2</v>
      </c>
    </row>
    <row r="19" spans="1:7" s="39" customFormat="1" ht="36.75">
      <c r="A19" s="65" t="s">
        <v>17</v>
      </c>
      <c r="B19" s="37" t="s">
        <v>111</v>
      </c>
      <c r="C19" s="37" t="s">
        <v>77</v>
      </c>
      <c r="D19" s="37" t="s">
        <v>102</v>
      </c>
      <c r="E19" s="37" t="s">
        <v>14</v>
      </c>
      <c r="F19" s="37" t="s">
        <v>18</v>
      </c>
      <c r="G19" s="66">
        <v>132.7</v>
      </c>
    </row>
    <row r="20" spans="1:7" s="3" customFormat="1" ht="36">
      <c r="A20" s="63" t="s">
        <v>19</v>
      </c>
      <c r="B20" s="53" t="s">
        <v>111</v>
      </c>
      <c r="C20" s="53" t="s">
        <v>77</v>
      </c>
      <c r="D20" s="53" t="s">
        <v>103</v>
      </c>
      <c r="E20" s="53" t="s">
        <v>1</v>
      </c>
      <c r="F20" s="53" t="s">
        <v>1</v>
      </c>
      <c r="G20" s="64">
        <f>G21</f>
        <v>1075.3000000000002</v>
      </c>
    </row>
    <row r="21" spans="1:7" s="3" customFormat="1" ht="14.25">
      <c r="A21" s="63" t="s">
        <v>11</v>
      </c>
      <c r="B21" s="53" t="s">
        <v>111</v>
      </c>
      <c r="C21" s="53" t="s">
        <v>77</v>
      </c>
      <c r="D21" s="53" t="s">
        <v>103</v>
      </c>
      <c r="E21" s="53" t="s">
        <v>12</v>
      </c>
      <c r="F21" s="53" t="s">
        <v>1</v>
      </c>
      <c r="G21" s="64">
        <f>G22</f>
        <v>1075.3000000000002</v>
      </c>
    </row>
    <row r="22" spans="1:7" s="3" customFormat="1" ht="14.25">
      <c r="A22" s="63" t="s">
        <v>21</v>
      </c>
      <c r="B22" s="53" t="s">
        <v>111</v>
      </c>
      <c r="C22" s="53" t="s">
        <v>77</v>
      </c>
      <c r="D22" s="53" t="s">
        <v>103</v>
      </c>
      <c r="E22" s="53" t="s">
        <v>22</v>
      </c>
      <c r="F22" s="53" t="s">
        <v>1</v>
      </c>
      <c r="G22" s="54">
        <f>G23+G24+G25+G27+G28+G26</f>
        <v>1075.3000000000002</v>
      </c>
    </row>
    <row r="23" spans="1:7" s="39" customFormat="1" ht="15">
      <c r="A23" s="65" t="s">
        <v>15</v>
      </c>
      <c r="B23" s="37" t="s">
        <v>111</v>
      </c>
      <c r="C23" s="37" t="s">
        <v>77</v>
      </c>
      <c r="D23" s="37" t="s">
        <v>103</v>
      </c>
      <c r="E23" s="37" t="s">
        <v>22</v>
      </c>
      <c r="F23" s="37" t="s">
        <v>16</v>
      </c>
      <c r="G23" s="66">
        <v>624.6</v>
      </c>
    </row>
    <row r="24" spans="1:7" s="39" customFormat="1" ht="36.75">
      <c r="A24" s="65" t="s">
        <v>17</v>
      </c>
      <c r="B24" s="37" t="s">
        <v>111</v>
      </c>
      <c r="C24" s="37" t="s">
        <v>77</v>
      </c>
      <c r="D24" s="37" t="s">
        <v>103</v>
      </c>
      <c r="E24" s="37" t="s">
        <v>22</v>
      </c>
      <c r="F24" s="37" t="s">
        <v>18</v>
      </c>
      <c r="G24" s="66">
        <v>169.8</v>
      </c>
    </row>
    <row r="25" spans="1:7" s="39" customFormat="1" ht="24.75">
      <c r="A25" s="65" t="s">
        <v>23</v>
      </c>
      <c r="B25" s="37" t="s">
        <v>111</v>
      </c>
      <c r="C25" s="37" t="s">
        <v>77</v>
      </c>
      <c r="D25" s="37" t="s">
        <v>103</v>
      </c>
      <c r="E25" s="37" t="s">
        <v>22</v>
      </c>
      <c r="F25" s="37" t="s">
        <v>24</v>
      </c>
      <c r="G25" s="66">
        <v>218</v>
      </c>
    </row>
    <row r="26" spans="1:7" s="39" customFormat="1" ht="15">
      <c r="A26" s="65" t="s">
        <v>247</v>
      </c>
      <c r="B26" s="37" t="s">
        <v>111</v>
      </c>
      <c r="C26" s="37" t="s">
        <v>77</v>
      </c>
      <c r="D26" s="37" t="s">
        <v>103</v>
      </c>
      <c r="E26" s="37" t="s">
        <v>22</v>
      </c>
      <c r="F26" s="37" t="s">
        <v>248</v>
      </c>
      <c r="G26" s="38">
        <v>60</v>
      </c>
    </row>
    <row r="27" spans="1:7" s="39" customFormat="1" ht="15">
      <c r="A27" s="65" t="s">
        <v>25</v>
      </c>
      <c r="B27" s="37" t="s">
        <v>111</v>
      </c>
      <c r="C27" s="37" t="s">
        <v>77</v>
      </c>
      <c r="D27" s="37" t="s">
        <v>103</v>
      </c>
      <c r="E27" s="37" t="s">
        <v>22</v>
      </c>
      <c r="F27" s="37" t="s">
        <v>26</v>
      </c>
      <c r="G27" s="66">
        <v>2.9</v>
      </c>
    </row>
    <row r="28" spans="1:7" s="39" customFormat="1" ht="15">
      <c r="A28" s="65" t="s">
        <v>229</v>
      </c>
      <c r="B28" s="37" t="s">
        <v>111</v>
      </c>
      <c r="C28" s="37" t="s">
        <v>77</v>
      </c>
      <c r="D28" s="37" t="s">
        <v>103</v>
      </c>
      <c r="E28" s="37" t="s">
        <v>22</v>
      </c>
      <c r="F28" s="37" t="s">
        <v>190</v>
      </c>
      <c r="G28" s="66">
        <v>0</v>
      </c>
    </row>
    <row r="29" spans="1:7" s="39" customFormat="1" ht="15">
      <c r="A29" s="63" t="s">
        <v>256</v>
      </c>
      <c r="B29" s="53" t="s">
        <v>111</v>
      </c>
      <c r="C29" s="53" t="s">
        <v>77</v>
      </c>
      <c r="D29" s="53" t="s">
        <v>257</v>
      </c>
      <c r="E29" s="53"/>
      <c r="F29" s="53"/>
      <c r="G29" s="64">
        <f>G30</f>
        <v>34.9</v>
      </c>
    </row>
    <row r="30" spans="1:7" s="39" customFormat="1" ht="15">
      <c r="A30" s="63" t="s">
        <v>11</v>
      </c>
      <c r="B30" s="53" t="s">
        <v>111</v>
      </c>
      <c r="C30" s="53" t="s">
        <v>77</v>
      </c>
      <c r="D30" s="53" t="s">
        <v>257</v>
      </c>
      <c r="E30" s="53" t="s">
        <v>12</v>
      </c>
      <c r="F30" s="53"/>
      <c r="G30" s="64">
        <f>G31</f>
        <v>34.9</v>
      </c>
    </row>
    <row r="31" spans="1:7" s="39" customFormat="1" ht="24.75">
      <c r="A31" s="63" t="s">
        <v>258</v>
      </c>
      <c r="B31" s="53" t="s">
        <v>111</v>
      </c>
      <c r="C31" s="53" t="s">
        <v>77</v>
      </c>
      <c r="D31" s="53" t="s">
        <v>257</v>
      </c>
      <c r="E31" s="53" t="s">
        <v>259</v>
      </c>
      <c r="F31" s="53"/>
      <c r="G31" s="64">
        <f>G32+G33</f>
        <v>34.9</v>
      </c>
    </row>
    <row r="32" spans="1:7" s="39" customFormat="1" ht="15">
      <c r="A32" s="65" t="s">
        <v>15</v>
      </c>
      <c r="B32" s="37" t="s">
        <v>111</v>
      </c>
      <c r="C32" s="37" t="s">
        <v>77</v>
      </c>
      <c r="D32" s="37" t="s">
        <v>257</v>
      </c>
      <c r="E32" s="37" t="s">
        <v>259</v>
      </c>
      <c r="F32" s="37" t="s">
        <v>16</v>
      </c>
      <c r="G32" s="66">
        <v>26.8</v>
      </c>
    </row>
    <row r="33" spans="1:7" s="39" customFormat="1" ht="36.75">
      <c r="A33" s="65" t="s">
        <v>17</v>
      </c>
      <c r="B33" s="37" t="s">
        <v>111</v>
      </c>
      <c r="C33" s="37" t="s">
        <v>77</v>
      </c>
      <c r="D33" s="37" t="s">
        <v>257</v>
      </c>
      <c r="E33" s="37" t="s">
        <v>259</v>
      </c>
      <c r="F33" s="37" t="s">
        <v>18</v>
      </c>
      <c r="G33" s="66">
        <v>8.1</v>
      </c>
    </row>
    <row r="34" spans="1:7" s="3" customFormat="1" ht="14.25">
      <c r="A34" s="63" t="s">
        <v>118</v>
      </c>
      <c r="B34" s="53" t="s">
        <v>111</v>
      </c>
      <c r="C34" s="53" t="s">
        <v>102</v>
      </c>
      <c r="D34" s="53"/>
      <c r="E34" s="53" t="s">
        <v>1</v>
      </c>
      <c r="F34" s="53" t="s">
        <v>1</v>
      </c>
      <c r="G34" s="64">
        <f>G35</f>
        <v>119.2</v>
      </c>
    </row>
    <row r="35" spans="1:7" s="3" customFormat="1" ht="14.25">
      <c r="A35" s="63" t="s">
        <v>119</v>
      </c>
      <c r="B35" s="53" t="s">
        <v>111</v>
      </c>
      <c r="C35" s="53" t="s">
        <v>102</v>
      </c>
      <c r="D35" s="53" t="s">
        <v>104</v>
      </c>
      <c r="E35" s="53" t="s">
        <v>1</v>
      </c>
      <c r="F35" s="53" t="s">
        <v>1</v>
      </c>
      <c r="G35" s="64">
        <f>G36</f>
        <v>119.2</v>
      </c>
    </row>
    <row r="36" spans="1:7" s="3" customFormat="1" ht="14.25">
      <c r="A36" s="63" t="s">
        <v>11</v>
      </c>
      <c r="B36" s="53" t="s">
        <v>111</v>
      </c>
      <c r="C36" s="53" t="s">
        <v>102</v>
      </c>
      <c r="D36" s="53" t="s">
        <v>104</v>
      </c>
      <c r="E36" s="53" t="s">
        <v>12</v>
      </c>
      <c r="F36" s="53" t="s">
        <v>1</v>
      </c>
      <c r="G36" s="64">
        <f>G37</f>
        <v>119.2</v>
      </c>
    </row>
    <row r="37" spans="1:7" s="3" customFormat="1" ht="24">
      <c r="A37" s="63" t="s">
        <v>120</v>
      </c>
      <c r="B37" s="53" t="s">
        <v>111</v>
      </c>
      <c r="C37" s="53" t="s">
        <v>102</v>
      </c>
      <c r="D37" s="53" t="s">
        <v>104</v>
      </c>
      <c r="E37" s="53" t="s">
        <v>121</v>
      </c>
      <c r="F37" s="53" t="s">
        <v>1</v>
      </c>
      <c r="G37" s="64">
        <f>G38+G39+G40</f>
        <v>119.2</v>
      </c>
    </row>
    <row r="38" spans="1:7" s="39" customFormat="1" ht="15">
      <c r="A38" s="65" t="s">
        <v>15</v>
      </c>
      <c r="B38" s="37" t="s">
        <v>111</v>
      </c>
      <c r="C38" s="37" t="s">
        <v>102</v>
      </c>
      <c r="D38" s="37" t="s">
        <v>104</v>
      </c>
      <c r="E38" s="37" t="s">
        <v>121</v>
      </c>
      <c r="F38" s="37" t="s">
        <v>16</v>
      </c>
      <c r="G38" s="66">
        <v>92.6</v>
      </c>
    </row>
    <row r="39" spans="1:7" s="39" customFormat="1" ht="36.75">
      <c r="A39" s="65" t="s">
        <v>17</v>
      </c>
      <c r="B39" s="37" t="s">
        <v>111</v>
      </c>
      <c r="C39" s="37" t="s">
        <v>102</v>
      </c>
      <c r="D39" s="37" t="s">
        <v>104</v>
      </c>
      <c r="E39" s="37" t="s">
        <v>121</v>
      </c>
      <c r="F39" s="37" t="s">
        <v>18</v>
      </c>
      <c r="G39" s="66">
        <v>22.9</v>
      </c>
    </row>
    <row r="40" spans="1:7" s="3" customFormat="1" ht="24">
      <c r="A40" s="65" t="s">
        <v>23</v>
      </c>
      <c r="B40" s="37" t="s">
        <v>111</v>
      </c>
      <c r="C40" s="37" t="s">
        <v>102</v>
      </c>
      <c r="D40" s="37" t="s">
        <v>104</v>
      </c>
      <c r="E40" s="37" t="s">
        <v>121</v>
      </c>
      <c r="F40" s="37" t="s">
        <v>24</v>
      </c>
      <c r="G40" s="66">
        <v>3.7</v>
      </c>
    </row>
    <row r="41" spans="1:7" s="3" customFormat="1" ht="24">
      <c r="A41" s="63" t="s">
        <v>27</v>
      </c>
      <c r="B41" s="53" t="s">
        <v>111</v>
      </c>
      <c r="C41" s="53" t="s">
        <v>104</v>
      </c>
      <c r="D41" s="53"/>
      <c r="E41" s="53" t="s">
        <v>1</v>
      </c>
      <c r="F41" s="53" t="s">
        <v>1</v>
      </c>
      <c r="G41" s="64">
        <f>G45+G42</f>
        <v>1382.0000000000002</v>
      </c>
    </row>
    <row r="42" spans="1:7" s="3" customFormat="1" ht="24" hidden="1">
      <c r="A42" s="63" t="s">
        <v>182</v>
      </c>
      <c r="B42" s="53" t="s">
        <v>230</v>
      </c>
      <c r="C42" s="53" t="s">
        <v>104</v>
      </c>
      <c r="D42" s="53" t="s">
        <v>105</v>
      </c>
      <c r="E42" s="53"/>
      <c r="F42" s="53"/>
      <c r="G42" s="64">
        <f>G43</f>
        <v>0</v>
      </c>
    </row>
    <row r="43" spans="1:7" s="3" customFormat="1" ht="36" hidden="1">
      <c r="A43" s="63" t="s">
        <v>181</v>
      </c>
      <c r="B43" s="53" t="s">
        <v>230</v>
      </c>
      <c r="C43" s="53" t="s">
        <v>104</v>
      </c>
      <c r="D43" s="53" t="s">
        <v>105</v>
      </c>
      <c r="E43" s="53" t="s">
        <v>180</v>
      </c>
      <c r="F43" s="53"/>
      <c r="G43" s="64">
        <f>G44</f>
        <v>0</v>
      </c>
    </row>
    <row r="44" spans="1:7" s="3" customFormat="1" ht="24" hidden="1">
      <c r="A44" s="65" t="s">
        <v>23</v>
      </c>
      <c r="B44" s="37" t="s">
        <v>230</v>
      </c>
      <c r="C44" s="37" t="s">
        <v>104</v>
      </c>
      <c r="D44" s="37" t="s">
        <v>105</v>
      </c>
      <c r="E44" s="37" t="s">
        <v>180</v>
      </c>
      <c r="F44" s="37" t="s">
        <v>24</v>
      </c>
      <c r="G44" s="66">
        <v>0</v>
      </c>
    </row>
    <row r="45" spans="1:7" s="3" customFormat="1" ht="14.25">
      <c r="A45" s="63" t="s">
        <v>29</v>
      </c>
      <c r="B45" s="53" t="s">
        <v>111</v>
      </c>
      <c r="C45" s="53" t="s">
        <v>104</v>
      </c>
      <c r="D45" s="53" t="s">
        <v>82</v>
      </c>
      <c r="E45" s="53" t="s">
        <v>1</v>
      </c>
      <c r="F45" s="53" t="s">
        <v>1</v>
      </c>
      <c r="G45" s="64">
        <f>G46</f>
        <v>1382.0000000000002</v>
      </c>
    </row>
    <row r="46" spans="1:7" s="3" customFormat="1" ht="14.25">
      <c r="A46" s="63" t="s">
        <v>11</v>
      </c>
      <c r="B46" s="53" t="s">
        <v>111</v>
      </c>
      <c r="C46" s="53" t="s">
        <v>104</v>
      </c>
      <c r="D46" s="53" t="s">
        <v>82</v>
      </c>
      <c r="E46" s="53" t="s">
        <v>12</v>
      </c>
      <c r="F46" s="53" t="s">
        <v>1</v>
      </c>
      <c r="G46" s="64">
        <f>G47+G49</f>
        <v>1382.0000000000002</v>
      </c>
    </row>
    <row r="47" spans="1:7" s="3" customFormat="1" ht="24">
      <c r="A47" s="63" t="s">
        <v>31</v>
      </c>
      <c r="B47" s="53" t="s">
        <v>111</v>
      </c>
      <c r="C47" s="53" t="s">
        <v>104</v>
      </c>
      <c r="D47" s="53" t="s">
        <v>82</v>
      </c>
      <c r="E47" s="53" t="s">
        <v>32</v>
      </c>
      <c r="F47" s="53" t="s">
        <v>1</v>
      </c>
      <c r="G47" s="64">
        <f>G48</f>
        <v>67.4</v>
      </c>
    </row>
    <row r="48" spans="1:7" s="39" customFormat="1" ht="24.75">
      <c r="A48" s="65" t="s">
        <v>23</v>
      </c>
      <c r="B48" s="37" t="s">
        <v>111</v>
      </c>
      <c r="C48" s="37" t="s">
        <v>104</v>
      </c>
      <c r="D48" s="37" t="s">
        <v>82</v>
      </c>
      <c r="E48" s="37" t="s">
        <v>32</v>
      </c>
      <c r="F48" s="37" t="s">
        <v>24</v>
      </c>
      <c r="G48" s="66">
        <v>67.4</v>
      </c>
    </row>
    <row r="49" spans="1:7" s="3" customFormat="1" ht="14.25">
      <c r="A49" s="63" t="s">
        <v>179</v>
      </c>
      <c r="B49" s="53" t="s">
        <v>111</v>
      </c>
      <c r="C49" s="53" t="s">
        <v>104</v>
      </c>
      <c r="D49" s="53" t="s">
        <v>82</v>
      </c>
      <c r="E49" s="53" t="s">
        <v>178</v>
      </c>
      <c r="F49" s="53"/>
      <c r="G49" s="64">
        <f>G50+G51+G52+G53</f>
        <v>1314.6000000000001</v>
      </c>
    </row>
    <row r="50" spans="1:7" s="3" customFormat="1" ht="14.25">
      <c r="A50" s="65" t="s">
        <v>136</v>
      </c>
      <c r="B50" s="37" t="s">
        <v>111</v>
      </c>
      <c r="C50" s="37" t="s">
        <v>104</v>
      </c>
      <c r="D50" s="37" t="s">
        <v>82</v>
      </c>
      <c r="E50" s="37" t="s">
        <v>178</v>
      </c>
      <c r="F50" s="37" t="s">
        <v>137</v>
      </c>
      <c r="G50" s="66">
        <v>905.7</v>
      </c>
    </row>
    <row r="51" spans="1:7" s="3" customFormat="1" ht="24">
      <c r="A51" s="65" t="s">
        <v>138</v>
      </c>
      <c r="B51" s="37" t="s">
        <v>111</v>
      </c>
      <c r="C51" s="37" t="s">
        <v>104</v>
      </c>
      <c r="D51" s="37" t="s">
        <v>82</v>
      </c>
      <c r="E51" s="37" t="s">
        <v>178</v>
      </c>
      <c r="F51" s="37" t="s">
        <v>139</v>
      </c>
      <c r="G51" s="66">
        <v>267.5</v>
      </c>
    </row>
    <row r="52" spans="1:7" s="3" customFormat="1" ht="24">
      <c r="A52" s="65" t="s">
        <v>23</v>
      </c>
      <c r="B52" s="37" t="s">
        <v>111</v>
      </c>
      <c r="C52" s="37" t="s">
        <v>104</v>
      </c>
      <c r="D52" s="37" t="s">
        <v>82</v>
      </c>
      <c r="E52" s="37" t="s">
        <v>178</v>
      </c>
      <c r="F52" s="37" t="s">
        <v>24</v>
      </c>
      <c r="G52" s="66">
        <v>126</v>
      </c>
    </row>
    <row r="53" spans="1:7" s="3" customFormat="1" ht="14.25">
      <c r="A53" s="65" t="s">
        <v>247</v>
      </c>
      <c r="B53" s="37" t="s">
        <v>111</v>
      </c>
      <c r="C53" s="37" t="s">
        <v>104</v>
      </c>
      <c r="D53" s="37" t="s">
        <v>82</v>
      </c>
      <c r="E53" s="37" t="s">
        <v>178</v>
      </c>
      <c r="F53" s="37" t="s">
        <v>248</v>
      </c>
      <c r="G53" s="66">
        <v>15.4</v>
      </c>
    </row>
    <row r="54" spans="1:7" s="3" customFormat="1" ht="14.25">
      <c r="A54" s="63" t="s">
        <v>33</v>
      </c>
      <c r="B54" s="53" t="s">
        <v>111</v>
      </c>
      <c r="C54" s="53" t="s">
        <v>103</v>
      </c>
      <c r="D54" s="53"/>
      <c r="E54" s="53" t="s">
        <v>1</v>
      </c>
      <c r="F54" s="53" t="s">
        <v>1</v>
      </c>
      <c r="G54" s="64">
        <f>G55+G61</f>
        <v>445</v>
      </c>
    </row>
    <row r="55" spans="1:7" s="3" customFormat="1" ht="14.25">
      <c r="A55" s="63" t="s">
        <v>35</v>
      </c>
      <c r="B55" s="53" t="s">
        <v>111</v>
      </c>
      <c r="C55" s="53" t="s">
        <v>103</v>
      </c>
      <c r="D55" s="53" t="s">
        <v>105</v>
      </c>
      <c r="E55" s="53" t="s">
        <v>1</v>
      </c>
      <c r="F55" s="53" t="s">
        <v>1</v>
      </c>
      <c r="G55" s="64">
        <f>G56</f>
        <v>445</v>
      </c>
    </row>
    <row r="56" spans="1:7" s="39" customFormat="1" ht="15">
      <c r="A56" s="63" t="s">
        <v>11</v>
      </c>
      <c r="B56" s="53" t="s">
        <v>111</v>
      </c>
      <c r="C56" s="53" t="s">
        <v>103</v>
      </c>
      <c r="D56" s="53" t="s">
        <v>105</v>
      </c>
      <c r="E56" s="53" t="s">
        <v>12</v>
      </c>
      <c r="F56" s="53" t="s">
        <v>1</v>
      </c>
      <c r="G56" s="64">
        <f>G57+G59</f>
        <v>445</v>
      </c>
    </row>
    <row r="57" spans="1:7" s="3" customFormat="1" ht="60">
      <c r="A57" s="63" t="s">
        <v>37</v>
      </c>
      <c r="B57" s="53" t="s">
        <v>111</v>
      </c>
      <c r="C57" s="53" t="s">
        <v>103</v>
      </c>
      <c r="D57" s="53" t="s">
        <v>105</v>
      </c>
      <c r="E57" s="53" t="s">
        <v>38</v>
      </c>
      <c r="F57" s="53" t="s">
        <v>1</v>
      </c>
      <c r="G57" s="64">
        <f>G58</f>
        <v>445</v>
      </c>
    </row>
    <row r="58" spans="1:9" s="3" customFormat="1" ht="24">
      <c r="A58" s="65" t="s">
        <v>23</v>
      </c>
      <c r="B58" s="37" t="s">
        <v>111</v>
      </c>
      <c r="C58" s="37" t="s">
        <v>103</v>
      </c>
      <c r="D58" s="37" t="s">
        <v>105</v>
      </c>
      <c r="E58" s="37" t="s">
        <v>38</v>
      </c>
      <c r="F58" s="37" t="s">
        <v>24</v>
      </c>
      <c r="G58" s="66">
        <v>445</v>
      </c>
      <c r="I58" s="3" t="s">
        <v>183</v>
      </c>
    </row>
    <row r="59" spans="1:7" s="3" customFormat="1" ht="36" hidden="1">
      <c r="A59" s="63" t="s">
        <v>235</v>
      </c>
      <c r="B59" s="53" t="s">
        <v>111</v>
      </c>
      <c r="C59" s="53" t="s">
        <v>103</v>
      </c>
      <c r="D59" s="53" t="s">
        <v>105</v>
      </c>
      <c r="E59" s="53" t="s">
        <v>236</v>
      </c>
      <c r="F59" s="53" t="s">
        <v>1</v>
      </c>
      <c r="G59" s="64">
        <f>G60</f>
        <v>0</v>
      </c>
    </row>
    <row r="60" spans="1:7" s="3" customFormat="1" ht="24" hidden="1">
      <c r="A60" s="65" t="s">
        <v>23</v>
      </c>
      <c r="B60" s="37" t="s">
        <v>111</v>
      </c>
      <c r="C60" s="37" t="s">
        <v>103</v>
      </c>
      <c r="D60" s="37" t="s">
        <v>105</v>
      </c>
      <c r="E60" s="37" t="s">
        <v>236</v>
      </c>
      <c r="F60" s="37" t="s">
        <v>24</v>
      </c>
      <c r="G60" s="66">
        <v>0</v>
      </c>
    </row>
    <row r="61" spans="1:7" s="39" customFormat="1" ht="15" hidden="1">
      <c r="A61" s="63" t="s">
        <v>140</v>
      </c>
      <c r="B61" s="53" t="s">
        <v>111</v>
      </c>
      <c r="C61" s="53" t="s">
        <v>103</v>
      </c>
      <c r="D61" s="53" t="s">
        <v>141</v>
      </c>
      <c r="E61" s="53" t="s">
        <v>1</v>
      </c>
      <c r="F61" s="53" t="s">
        <v>1</v>
      </c>
      <c r="G61" s="64">
        <f>G62</f>
        <v>0</v>
      </c>
    </row>
    <row r="62" spans="1:7" s="3" customFormat="1" ht="14.25" hidden="1">
      <c r="A62" s="63" t="s">
        <v>11</v>
      </c>
      <c r="B62" s="53" t="s">
        <v>111</v>
      </c>
      <c r="C62" s="53" t="s">
        <v>103</v>
      </c>
      <c r="D62" s="53" t="s">
        <v>141</v>
      </c>
      <c r="E62" s="53" t="s">
        <v>12</v>
      </c>
      <c r="F62" s="53" t="s">
        <v>1</v>
      </c>
      <c r="G62" s="64">
        <f>G63</f>
        <v>0</v>
      </c>
    </row>
    <row r="63" spans="1:7" s="39" customFormat="1" ht="24.75" hidden="1">
      <c r="A63" s="63" t="s">
        <v>142</v>
      </c>
      <c r="B63" s="53" t="s">
        <v>111</v>
      </c>
      <c r="C63" s="53" t="s">
        <v>103</v>
      </c>
      <c r="D63" s="53" t="s">
        <v>141</v>
      </c>
      <c r="E63" s="53" t="s">
        <v>143</v>
      </c>
      <c r="F63" s="53" t="s">
        <v>1</v>
      </c>
      <c r="G63" s="64">
        <f>G64</f>
        <v>0</v>
      </c>
    </row>
    <row r="64" spans="1:7" s="3" customFormat="1" ht="24" hidden="1">
      <c r="A64" s="65" t="s">
        <v>23</v>
      </c>
      <c r="B64" s="37" t="s">
        <v>111</v>
      </c>
      <c r="C64" s="37" t="s">
        <v>103</v>
      </c>
      <c r="D64" s="37" t="s">
        <v>141</v>
      </c>
      <c r="E64" s="37" t="s">
        <v>143</v>
      </c>
      <c r="F64" s="37" t="s">
        <v>24</v>
      </c>
      <c r="G64" s="66">
        <v>0</v>
      </c>
    </row>
    <row r="65" spans="1:7" s="39" customFormat="1" ht="15">
      <c r="A65" s="63" t="s">
        <v>39</v>
      </c>
      <c r="B65" s="53" t="s">
        <v>111</v>
      </c>
      <c r="C65" s="53" t="s">
        <v>106</v>
      </c>
      <c r="D65" s="53"/>
      <c r="E65" s="53" t="s">
        <v>1</v>
      </c>
      <c r="F65" s="53" t="s">
        <v>1</v>
      </c>
      <c r="G65" s="64">
        <f>G66</f>
        <v>2703.5</v>
      </c>
    </row>
    <row r="66" spans="1:7" s="3" customFormat="1" ht="14.25">
      <c r="A66" s="63" t="s">
        <v>41</v>
      </c>
      <c r="B66" s="53" t="s">
        <v>111</v>
      </c>
      <c r="C66" s="53" t="s">
        <v>106</v>
      </c>
      <c r="D66" s="53" t="s">
        <v>104</v>
      </c>
      <c r="E66" s="53" t="s">
        <v>1</v>
      </c>
      <c r="F66" s="53" t="s">
        <v>1</v>
      </c>
      <c r="G66" s="64">
        <f>G67</f>
        <v>2703.5</v>
      </c>
    </row>
    <row r="67" spans="1:7" s="39" customFormat="1" ht="14.25" customHeight="1">
      <c r="A67" s="63" t="s">
        <v>11</v>
      </c>
      <c r="B67" s="53" t="s">
        <v>111</v>
      </c>
      <c r="C67" s="53" t="s">
        <v>106</v>
      </c>
      <c r="D67" s="53" t="s">
        <v>104</v>
      </c>
      <c r="E67" s="53" t="s">
        <v>12</v>
      </c>
      <c r="F67" s="53" t="s">
        <v>1</v>
      </c>
      <c r="G67" s="64">
        <f>G78+G72+G74+G76+G70+G80+G82+G84+G86+G68+G88</f>
        <v>2703.5</v>
      </c>
    </row>
    <row r="68" spans="1:7" s="39" customFormat="1" ht="24.75" hidden="1">
      <c r="A68" s="63" t="s">
        <v>231</v>
      </c>
      <c r="B68" s="53" t="s">
        <v>111</v>
      </c>
      <c r="C68" s="53" t="s">
        <v>103</v>
      </c>
      <c r="D68" s="53" t="s">
        <v>105</v>
      </c>
      <c r="E68" s="53" t="s">
        <v>232</v>
      </c>
      <c r="F68" s="53"/>
      <c r="G68" s="64">
        <f>G69</f>
        <v>0</v>
      </c>
    </row>
    <row r="69" spans="1:7" s="39" customFormat="1" ht="24.75" hidden="1">
      <c r="A69" s="65" t="s">
        <v>23</v>
      </c>
      <c r="B69" s="37" t="s">
        <v>111</v>
      </c>
      <c r="C69" s="37" t="s">
        <v>103</v>
      </c>
      <c r="D69" s="37" t="s">
        <v>105</v>
      </c>
      <c r="E69" s="37" t="s">
        <v>232</v>
      </c>
      <c r="F69" s="37" t="s">
        <v>24</v>
      </c>
      <c r="G69" s="66">
        <v>0</v>
      </c>
    </row>
    <row r="70" spans="1:7" s="39" customFormat="1" ht="26.25">
      <c r="A70" s="52" t="s">
        <v>177</v>
      </c>
      <c r="B70" s="53" t="s">
        <v>111</v>
      </c>
      <c r="C70" s="53" t="s">
        <v>106</v>
      </c>
      <c r="D70" s="53" t="s">
        <v>104</v>
      </c>
      <c r="E70" s="53" t="s">
        <v>176</v>
      </c>
      <c r="F70" s="53"/>
      <c r="G70" s="64">
        <f>G71</f>
        <v>900</v>
      </c>
    </row>
    <row r="71" spans="1:7" s="39" customFormat="1" ht="24.75">
      <c r="A71" s="65" t="s">
        <v>23</v>
      </c>
      <c r="B71" s="37" t="s">
        <v>111</v>
      </c>
      <c r="C71" s="37" t="s">
        <v>106</v>
      </c>
      <c r="D71" s="37" t="s">
        <v>104</v>
      </c>
      <c r="E71" s="37" t="s">
        <v>176</v>
      </c>
      <c r="F71" s="37" t="s">
        <v>24</v>
      </c>
      <c r="G71" s="66">
        <v>900</v>
      </c>
    </row>
    <row r="72" spans="1:7" s="39" customFormat="1" ht="15">
      <c r="A72" s="63" t="s">
        <v>43</v>
      </c>
      <c r="B72" s="53" t="s">
        <v>111</v>
      </c>
      <c r="C72" s="53" t="s">
        <v>106</v>
      </c>
      <c r="D72" s="53" t="s">
        <v>104</v>
      </c>
      <c r="E72" s="53" t="s">
        <v>44</v>
      </c>
      <c r="F72" s="53" t="s">
        <v>1</v>
      </c>
      <c r="G72" s="64">
        <f>G73</f>
        <v>0</v>
      </c>
    </row>
    <row r="73" spans="1:7" s="3" customFormat="1" ht="24">
      <c r="A73" s="65" t="s">
        <v>23</v>
      </c>
      <c r="B73" s="37" t="s">
        <v>111</v>
      </c>
      <c r="C73" s="37" t="s">
        <v>106</v>
      </c>
      <c r="D73" s="37" t="s">
        <v>104</v>
      </c>
      <c r="E73" s="37" t="s">
        <v>44</v>
      </c>
      <c r="F73" s="37" t="s">
        <v>24</v>
      </c>
      <c r="G73" s="66">
        <v>0</v>
      </c>
    </row>
    <row r="74" spans="1:7" s="39" customFormat="1" ht="24.75">
      <c r="A74" s="63" t="s">
        <v>45</v>
      </c>
      <c r="B74" s="53" t="s">
        <v>111</v>
      </c>
      <c r="C74" s="53" t="s">
        <v>106</v>
      </c>
      <c r="D74" s="53" t="s">
        <v>104</v>
      </c>
      <c r="E74" s="53" t="s">
        <v>46</v>
      </c>
      <c r="F74" s="53" t="s">
        <v>1</v>
      </c>
      <c r="G74" s="64">
        <f>G75</f>
        <v>0</v>
      </c>
    </row>
    <row r="75" spans="1:7" s="3" customFormat="1" ht="24">
      <c r="A75" s="65" t="s">
        <v>23</v>
      </c>
      <c r="B75" s="37" t="s">
        <v>111</v>
      </c>
      <c r="C75" s="37" t="s">
        <v>106</v>
      </c>
      <c r="D75" s="37" t="s">
        <v>104</v>
      </c>
      <c r="E75" s="37" t="s">
        <v>46</v>
      </c>
      <c r="F75" s="37" t="s">
        <v>24</v>
      </c>
      <c r="G75" s="66">
        <v>0</v>
      </c>
    </row>
    <row r="76" spans="1:7" s="3" customFormat="1" ht="14.25">
      <c r="A76" s="63" t="s">
        <v>47</v>
      </c>
      <c r="B76" s="53" t="s">
        <v>111</v>
      </c>
      <c r="C76" s="53" t="s">
        <v>106</v>
      </c>
      <c r="D76" s="53" t="s">
        <v>104</v>
      </c>
      <c r="E76" s="53" t="s">
        <v>48</v>
      </c>
      <c r="F76" s="53" t="s">
        <v>1</v>
      </c>
      <c r="G76" s="64">
        <f>G77</f>
        <v>233</v>
      </c>
    </row>
    <row r="77" spans="1:7" s="3" customFormat="1" ht="24">
      <c r="A77" s="65" t="s">
        <v>23</v>
      </c>
      <c r="B77" s="37" t="s">
        <v>111</v>
      </c>
      <c r="C77" s="37" t="s">
        <v>106</v>
      </c>
      <c r="D77" s="37" t="s">
        <v>104</v>
      </c>
      <c r="E77" s="37" t="s">
        <v>48</v>
      </c>
      <c r="F77" s="37" t="s">
        <v>24</v>
      </c>
      <c r="G77" s="66">
        <v>233</v>
      </c>
    </row>
    <row r="78" spans="1:7" s="3" customFormat="1" ht="36">
      <c r="A78" s="63" t="s">
        <v>173</v>
      </c>
      <c r="B78" s="53" t="s">
        <v>111</v>
      </c>
      <c r="C78" s="53" t="s">
        <v>106</v>
      </c>
      <c r="D78" s="53" t="s">
        <v>104</v>
      </c>
      <c r="E78" s="53" t="s">
        <v>172</v>
      </c>
      <c r="F78" s="53"/>
      <c r="G78" s="64">
        <f>G79</f>
        <v>0</v>
      </c>
    </row>
    <row r="79" spans="1:7" s="3" customFormat="1" ht="24">
      <c r="A79" s="65" t="s">
        <v>23</v>
      </c>
      <c r="B79" s="37" t="s">
        <v>111</v>
      </c>
      <c r="C79" s="37" t="s">
        <v>106</v>
      </c>
      <c r="D79" s="37" t="s">
        <v>104</v>
      </c>
      <c r="E79" s="37" t="s">
        <v>172</v>
      </c>
      <c r="F79" s="37" t="s">
        <v>24</v>
      </c>
      <c r="G79" s="66">
        <v>0</v>
      </c>
    </row>
    <row r="80" spans="1:7" s="3" customFormat="1" ht="24">
      <c r="A80" s="63" t="s">
        <v>171</v>
      </c>
      <c r="B80" s="53" t="s">
        <v>111</v>
      </c>
      <c r="C80" s="53" t="s">
        <v>106</v>
      </c>
      <c r="D80" s="53" t="s">
        <v>104</v>
      </c>
      <c r="E80" s="53" t="s">
        <v>170</v>
      </c>
      <c r="F80" s="53" t="s">
        <v>1</v>
      </c>
      <c r="G80" s="64">
        <f>G81</f>
        <v>138.3</v>
      </c>
    </row>
    <row r="81" spans="1:7" s="3" customFormat="1" ht="21.75" customHeight="1">
      <c r="A81" s="65" t="s">
        <v>146</v>
      </c>
      <c r="B81" s="37" t="s">
        <v>111</v>
      </c>
      <c r="C81" s="37" t="s">
        <v>106</v>
      </c>
      <c r="D81" s="37" t="s">
        <v>104</v>
      </c>
      <c r="E81" s="37" t="s">
        <v>170</v>
      </c>
      <c r="F81" s="37" t="s">
        <v>24</v>
      </c>
      <c r="G81" s="66">
        <v>138.3</v>
      </c>
    </row>
    <row r="82" spans="1:7" s="3" customFormat="1" ht="24">
      <c r="A82" s="63" t="s">
        <v>147</v>
      </c>
      <c r="B82" s="53" t="s">
        <v>111</v>
      </c>
      <c r="C82" s="53" t="s">
        <v>106</v>
      </c>
      <c r="D82" s="53" t="s">
        <v>104</v>
      </c>
      <c r="E82" s="53" t="s">
        <v>148</v>
      </c>
      <c r="F82" s="53" t="s">
        <v>1</v>
      </c>
      <c r="G82" s="64">
        <f>G83</f>
        <v>0</v>
      </c>
    </row>
    <row r="83" spans="1:7" s="3" customFormat="1" ht="14.25">
      <c r="A83" s="65" t="s">
        <v>146</v>
      </c>
      <c r="B83" s="37" t="s">
        <v>111</v>
      </c>
      <c r="C83" s="37" t="s">
        <v>106</v>
      </c>
      <c r="D83" s="37" t="s">
        <v>104</v>
      </c>
      <c r="E83" s="37" t="s">
        <v>148</v>
      </c>
      <c r="F83" s="37" t="s">
        <v>24</v>
      </c>
      <c r="G83" s="66">
        <v>0</v>
      </c>
    </row>
    <row r="84" spans="1:7" s="3" customFormat="1" ht="36">
      <c r="A84" s="63" t="s">
        <v>233</v>
      </c>
      <c r="B84" s="53" t="s">
        <v>111</v>
      </c>
      <c r="C84" s="53" t="s">
        <v>106</v>
      </c>
      <c r="D84" s="53" t="s">
        <v>104</v>
      </c>
      <c r="E84" s="53" t="s">
        <v>185</v>
      </c>
      <c r="F84" s="53"/>
      <c r="G84" s="64">
        <f>G85</f>
        <v>133.6</v>
      </c>
    </row>
    <row r="85" spans="1:7" s="3" customFormat="1" ht="24">
      <c r="A85" s="65" t="s">
        <v>23</v>
      </c>
      <c r="B85" s="37" t="s">
        <v>111</v>
      </c>
      <c r="C85" s="37" t="s">
        <v>106</v>
      </c>
      <c r="D85" s="37" t="s">
        <v>104</v>
      </c>
      <c r="E85" s="37" t="s">
        <v>185</v>
      </c>
      <c r="F85" s="37" t="s">
        <v>24</v>
      </c>
      <c r="G85" s="66">
        <v>133.6</v>
      </c>
    </row>
    <row r="86" spans="1:7" s="3" customFormat="1" ht="36">
      <c r="A86" s="63" t="s">
        <v>234</v>
      </c>
      <c r="B86" s="53" t="s">
        <v>111</v>
      </c>
      <c r="C86" s="53" t="s">
        <v>106</v>
      </c>
      <c r="D86" s="53" t="s">
        <v>104</v>
      </c>
      <c r="E86" s="53" t="s">
        <v>186</v>
      </c>
      <c r="F86" s="53"/>
      <c r="G86" s="64">
        <f>G87</f>
        <v>133.6</v>
      </c>
    </row>
    <row r="87" spans="1:7" s="3" customFormat="1" ht="24">
      <c r="A87" s="65" t="s">
        <v>23</v>
      </c>
      <c r="B87" s="37" t="s">
        <v>111</v>
      </c>
      <c r="C87" s="37" t="s">
        <v>106</v>
      </c>
      <c r="D87" s="37" t="s">
        <v>104</v>
      </c>
      <c r="E87" s="37" t="s">
        <v>186</v>
      </c>
      <c r="F87" s="37" t="s">
        <v>24</v>
      </c>
      <c r="G87" s="66">
        <v>133.6</v>
      </c>
    </row>
    <row r="88" spans="1:7" s="3" customFormat="1" ht="24">
      <c r="A88" s="63" t="s">
        <v>260</v>
      </c>
      <c r="B88" s="53" t="s">
        <v>111</v>
      </c>
      <c r="C88" s="53" t="s">
        <v>106</v>
      </c>
      <c r="D88" s="53" t="s">
        <v>104</v>
      </c>
      <c r="E88" s="53" t="s">
        <v>261</v>
      </c>
      <c r="F88" s="53"/>
      <c r="G88" s="64">
        <f>G89</f>
        <v>1165</v>
      </c>
    </row>
    <row r="89" spans="1:7" s="3" customFormat="1" ht="14.25">
      <c r="A89" s="65" t="s">
        <v>146</v>
      </c>
      <c r="B89" s="37" t="s">
        <v>111</v>
      </c>
      <c r="C89" s="37" t="s">
        <v>106</v>
      </c>
      <c r="D89" s="37" t="s">
        <v>104</v>
      </c>
      <c r="E89" s="37" t="s">
        <v>261</v>
      </c>
      <c r="F89" s="37" t="s">
        <v>24</v>
      </c>
      <c r="G89" s="66">
        <v>1165</v>
      </c>
    </row>
    <row r="90" spans="1:7" s="3" customFormat="1" ht="14.25">
      <c r="A90" s="63" t="s">
        <v>49</v>
      </c>
      <c r="B90" s="53" t="s">
        <v>111</v>
      </c>
      <c r="C90" s="53" t="s">
        <v>192</v>
      </c>
      <c r="D90" s="53"/>
      <c r="E90" s="53" t="s">
        <v>1</v>
      </c>
      <c r="F90" s="53" t="s">
        <v>1</v>
      </c>
      <c r="G90" s="54">
        <f>G91</f>
        <v>7.7</v>
      </c>
    </row>
    <row r="91" spans="1:7" s="3" customFormat="1" ht="14.25">
      <c r="A91" s="63" t="s">
        <v>51</v>
      </c>
      <c r="B91" s="53" t="s">
        <v>111</v>
      </c>
      <c r="C91" s="53" t="s">
        <v>192</v>
      </c>
      <c r="D91" s="53" t="s">
        <v>192</v>
      </c>
      <c r="E91" s="53" t="s">
        <v>1</v>
      </c>
      <c r="F91" s="53" t="s">
        <v>1</v>
      </c>
      <c r="G91" s="54">
        <f>G92</f>
        <v>7.7</v>
      </c>
    </row>
    <row r="92" spans="1:7" s="3" customFormat="1" ht="14.25">
      <c r="A92" s="63" t="s">
        <v>11</v>
      </c>
      <c r="B92" s="53" t="s">
        <v>111</v>
      </c>
      <c r="C92" s="53" t="s">
        <v>192</v>
      </c>
      <c r="D92" s="53" t="s">
        <v>192</v>
      </c>
      <c r="E92" s="53" t="s">
        <v>12</v>
      </c>
      <c r="F92" s="53" t="s">
        <v>1</v>
      </c>
      <c r="G92" s="54">
        <f>G93+G95</f>
        <v>7.7</v>
      </c>
    </row>
    <row r="93" spans="1:7" s="3" customFormat="1" ht="24">
      <c r="A93" s="63" t="s">
        <v>53</v>
      </c>
      <c r="B93" s="53" t="s">
        <v>111</v>
      </c>
      <c r="C93" s="53" t="s">
        <v>192</v>
      </c>
      <c r="D93" s="53" t="s">
        <v>192</v>
      </c>
      <c r="E93" s="53" t="s">
        <v>54</v>
      </c>
      <c r="F93" s="53" t="s">
        <v>1</v>
      </c>
      <c r="G93" s="64">
        <f>G94</f>
        <v>7.7</v>
      </c>
    </row>
    <row r="94" spans="1:7" s="3" customFormat="1" ht="14.25">
      <c r="A94" s="65" t="s">
        <v>55</v>
      </c>
      <c r="B94" s="37" t="s">
        <v>111</v>
      </c>
      <c r="C94" s="37" t="s">
        <v>192</v>
      </c>
      <c r="D94" s="37" t="s">
        <v>192</v>
      </c>
      <c r="E94" s="37" t="s">
        <v>54</v>
      </c>
      <c r="F94" s="37" t="s">
        <v>56</v>
      </c>
      <c r="G94" s="66">
        <v>7.7</v>
      </c>
    </row>
    <row r="95" spans="1:7" s="3" customFormat="1" ht="25.5" hidden="1">
      <c r="A95" s="52" t="s">
        <v>57</v>
      </c>
      <c r="B95" s="53" t="s">
        <v>111</v>
      </c>
      <c r="C95" s="53" t="s">
        <v>192</v>
      </c>
      <c r="D95" s="53" t="s">
        <v>192</v>
      </c>
      <c r="E95" s="53" t="s">
        <v>58</v>
      </c>
      <c r="F95" s="53" t="s">
        <v>1</v>
      </c>
      <c r="G95" s="54">
        <f>G96</f>
        <v>0</v>
      </c>
    </row>
    <row r="96" spans="1:7" s="3" customFormat="1" ht="14.25" hidden="1">
      <c r="A96" s="99" t="s">
        <v>55</v>
      </c>
      <c r="B96" s="37" t="s">
        <v>111</v>
      </c>
      <c r="C96" s="37" t="s">
        <v>192</v>
      </c>
      <c r="D96" s="37" t="s">
        <v>192</v>
      </c>
      <c r="E96" s="37" t="s">
        <v>58</v>
      </c>
      <c r="F96" s="37" t="s">
        <v>56</v>
      </c>
      <c r="G96" s="38">
        <v>0</v>
      </c>
    </row>
    <row r="97" spans="1:7" s="3" customFormat="1" ht="14.25">
      <c r="A97" s="63" t="s">
        <v>149</v>
      </c>
      <c r="B97" s="53" t="s">
        <v>111</v>
      </c>
      <c r="C97" s="53" t="s">
        <v>193</v>
      </c>
      <c r="D97" s="53"/>
      <c r="E97" s="53" t="s">
        <v>1</v>
      </c>
      <c r="F97" s="53" t="s">
        <v>1</v>
      </c>
      <c r="G97" s="64">
        <f>G98</f>
        <v>400.1</v>
      </c>
    </row>
    <row r="98" spans="1:7" s="3" customFormat="1" ht="14.25">
      <c r="A98" s="63" t="s">
        <v>150</v>
      </c>
      <c r="B98" s="53" t="s">
        <v>111</v>
      </c>
      <c r="C98" s="53" t="s">
        <v>193</v>
      </c>
      <c r="D98" s="53" t="s">
        <v>77</v>
      </c>
      <c r="E98" s="53" t="s">
        <v>1</v>
      </c>
      <c r="F98" s="53" t="s">
        <v>1</v>
      </c>
      <c r="G98" s="64">
        <f>G99</f>
        <v>400.1</v>
      </c>
    </row>
    <row r="99" spans="1:7" s="3" customFormat="1" ht="14.25">
      <c r="A99" s="63" t="s">
        <v>11</v>
      </c>
      <c r="B99" s="53" t="s">
        <v>111</v>
      </c>
      <c r="C99" s="53" t="s">
        <v>193</v>
      </c>
      <c r="D99" s="53" t="s">
        <v>77</v>
      </c>
      <c r="E99" s="53" t="s">
        <v>12</v>
      </c>
      <c r="F99" s="53" t="s">
        <v>1</v>
      </c>
      <c r="G99" s="64">
        <f>G100</f>
        <v>400.1</v>
      </c>
    </row>
    <row r="100" spans="1:7" s="3" customFormat="1" ht="24">
      <c r="A100" s="63" t="s">
        <v>151</v>
      </c>
      <c r="B100" s="53" t="s">
        <v>111</v>
      </c>
      <c r="C100" s="53" t="s">
        <v>193</v>
      </c>
      <c r="D100" s="53" t="s">
        <v>77</v>
      </c>
      <c r="E100" s="53" t="s">
        <v>152</v>
      </c>
      <c r="F100" s="53" t="s">
        <v>1</v>
      </c>
      <c r="G100" s="64">
        <f>G101</f>
        <v>400.1</v>
      </c>
    </row>
    <row r="101" spans="1:7" s="39" customFormat="1" ht="15">
      <c r="A101" s="65" t="s">
        <v>55</v>
      </c>
      <c r="B101" s="37" t="s">
        <v>111</v>
      </c>
      <c r="C101" s="37" t="s">
        <v>193</v>
      </c>
      <c r="D101" s="37" t="s">
        <v>77</v>
      </c>
      <c r="E101" s="37" t="s">
        <v>152</v>
      </c>
      <c r="F101" s="37" t="s">
        <v>56</v>
      </c>
      <c r="G101" s="66">
        <v>400.1</v>
      </c>
    </row>
    <row r="102" spans="1:7" ht="15">
      <c r="A102" s="63" t="s">
        <v>112</v>
      </c>
      <c r="B102" s="53" t="s">
        <v>111</v>
      </c>
      <c r="C102" s="53" t="s">
        <v>82</v>
      </c>
      <c r="D102" s="53"/>
      <c r="E102" s="53" t="s">
        <v>1</v>
      </c>
      <c r="F102" s="53" t="s">
        <v>1</v>
      </c>
      <c r="G102" s="64">
        <f>G103</f>
        <v>61.8</v>
      </c>
    </row>
    <row r="103" spans="1:7" ht="15">
      <c r="A103" s="63" t="s">
        <v>113</v>
      </c>
      <c r="B103" s="53" t="s">
        <v>111</v>
      </c>
      <c r="C103" s="53" t="s">
        <v>82</v>
      </c>
      <c r="D103" s="53" t="s">
        <v>77</v>
      </c>
      <c r="E103" s="53" t="s">
        <v>1</v>
      </c>
      <c r="F103" s="53" t="s">
        <v>1</v>
      </c>
      <c r="G103" s="64">
        <f>G104</f>
        <v>61.8</v>
      </c>
    </row>
    <row r="104" spans="1:7" ht="15">
      <c r="A104" s="63" t="s">
        <v>11</v>
      </c>
      <c r="B104" s="53" t="s">
        <v>111</v>
      </c>
      <c r="C104" s="53" t="s">
        <v>82</v>
      </c>
      <c r="D104" s="53" t="s">
        <v>77</v>
      </c>
      <c r="E104" s="53" t="s">
        <v>12</v>
      </c>
      <c r="F104" s="53" t="s">
        <v>1</v>
      </c>
      <c r="G104" s="64">
        <f>G105</f>
        <v>61.8</v>
      </c>
    </row>
    <row r="105" spans="1:7" ht="15">
      <c r="A105" s="63" t="s">
        <v>114</v>
      </c>
      <c r="B105" s="53" t="s">
        <v>111</v>
      </c>
      <c r="C105" s="53" t="s">
        <v>82</v>
      </c>
      <c r="D105" s="53" t="s">
        <v>77</v>
      </c>
      <c r="E105" s="53" t="s">
        <v>115</v>
      </c>
      <c r="F105" s="53" t="s">
        <v>1</v>
      </c>
      <c r="G105" s="64">
        <f>G106</f>
        <v>61.8</v>
      </c>
    </row>
    <row r="106" spans="1:7" ht="15">
      <c r="A106" s="65" t="s">
        <v>116</v>
      </c>
      <c r="B106" s="37" t="s">
        <v>111</v>
      </c>
      <c r="C106" s="37" t="s">
        <v>82</v>
      </c>
      <c r="D106" s="37" t="s">
        <v>77</v>
      </c>
      <c r="E106" s="37" t="s">
        <v>115</v>
      </c>
      <c r="F106" s="37" t="s">
        <v>117</v>
      </c>
      <c r="G106" s="66">
        <v>61.8</v>
      </c>
    </row>
    <row r="107" spans="1:7" ht="15">
      <c r="A107" s="63" t="s">
        <v>59</v>
      </c>
      <c r="B107" s="53" t="s">
        <v>111</v>
      </c>
      <c r="C107" s="53" t="s">
        <v>107</v>
      </c>
      <c r="D107" s="53"/>
      <c r="E107" s="53" t="s">
        <v>1</v>
      </c>
      <c r="F107" s="53" t="s">
        <v>1</v>
      </c>
      <c r="G107" s="64">
        <f>G108</f>
        <v>130</v>
      </c>
    </row>
    <row r="108" spans="1:7" ht="15">
      <c r="A108" s="63" t="s">
        <v>61</v>
      </c>
      <c r="B108" s="53" t="s">
        <v>111</v>
      </c>
      <c r="C108" s="53" t="s">
        <v>107</v>
      </c>
      <c r="D108" s="53" t="s">
        <v>102</v>
      </c>
      <c r="E108" s="53" t="s">
        <v>1</v>
      </c>
      <c r="F108" s="53" t="s">
        <v>1</v>
      </c>
      <c r="G108" s="64">
        <f>G109</f>
        <v>130</v>
      </c>
    </row>
    <row r="109" spans="1:7" ht="15">
      <c r="A109" s="63" t="s">
        <v>11</v>
      </c>
      <c r="B109" s="53" t="s">
        <v>111</v>
      </c>
      <c r="C109" s="53" t="s">
        <v>107</v>
      </c>
      <c r="D109" s="53" t="s">
        <v>102</v>
      </c>
      <c r="E109" s="53" t="s">
        <v>12</v>
      </c>
      <c r="F109" s="53" t="s">
        <v>1</v>
      </c>
      <c r="G109" s="64">
        <f>G110</f>
        <v>130</v>
      </c>
    </row>
    <row r="110" spans="1:7" ht="15">
      <c r="A110" s="63" t="s">
        <v>63</v>
      </c>
      <c r="B110" s="53" t="s">
        <v>111</v>
      </c>
      <c r="C110" s="53" t="s">
        <v>107</v>
      </c>
      <c r="D110" s="53" t="s">
        <v>102</v>
      </c>
      <c r="E110" s="53" t="s">
        <v>64</v>
      </c>
      <c r="F110" s="53" t="s">
        <v>1</v>
      </c>
      <c r="G110" s="64">
        <f>G111</f>
        <v>130</v>
      </c>
    </row>
    <row r="111" spans="1:7" ht="24.75">
      <c r="A111" s="65" t="s">
        <v>23</v>
      </c>
      <c r="B111" s="37" t="s">
        <v>111</v>
      </c>
      <c r="C111" s="37" t="s">
        <v>107</v>
      </c>
      <c r="D111" s="37" t="s">
        <v>102</v>
      </c>
      <c r="E111" s="37" t="s">
        <v>64</v>
      </c>
      <c r="F111" s="37" t="s">
        <v>24</v>
      </c>
      <c r="G111" s="66">
        <v>130</v>
      </c>
    </row>
    <row r="112" spans="1:7" ht="15">
      <c r="A112" s="106" t="s">
        <v>6</v>
      </c>
      <c r="B112" s="107"/>
      <c r="C112" s="107"/>
      <c r="D112" s="107"/>
      <c r="E112" s="107"/>
      <c r="F112" s="108"/>
      <c r="G112" s="20">
        <f>G13</f>
        <v>6932.4000000000015</v>
      </c>
    </row>
    <row r="159" ht="15">
      <c r="A159" s="40" t="s">
        <v>108</v>
      </c>
    </row>
  </sheetData>
  <sheetProtection/>
  <autoFilter ref="A12:G109"/>
  <mergeCells count="2">
    <mergeCell ref="A10:G10"/>
    <mergeCell ref="A112:F112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="115" zoomScaleNormal="115" zoomScalePageLayoutView="0" workbookViewId="0" topLeftCell="A1">
      <selection activeCell="E2" sqref="E2"/>
    </sheetView>
  </sheetViews>
  <sheetFormatPr defaultColWidth="9.140625" defaultRowHeight="15"/>
  <cols>
    <col min="1" max="1" width="57.28125" style="13" customWidth="1"/>
    <col min="2" max="2" width="5.8515625" style="1" customWidth="1"/>
    <col min="3" max="3" width="11.8515625" style="1" customWidth="1"/>
    <col min="4" max="4" width="5.8515625" style="1" customWidth="1"/>
    <col min="5" max="5" width="11.00390625" style="21" customWidth="1"/>
  </cols>
  <sheetData>
    <row r="1" spans="1:5" ht="12.75" customHeight="1">
      <c r="A1" s="4"/>
      <c r="B1" s="5"/>
      <c r="C1" s="6"/>
      <c r="D1" s="6"/>
      <c r="E1" s="15" t="s">
        <v>194</v>
      </c>
    </row>
    <row r="2" spans="1:5" ht="12.75" customHeight="1">
      <c r="A2" s="7"/>
      <c r="B2" s="7"/>
      <c r="C2" s="7"/>
      <c r="D2" s="7"/>
      <c r="E2" s="16" t="s">
        <v>266</v>
      </c>
    </row>
    <row r="3" spans="1:5" ht="12.75" customHeight="1">
      <c r="A3" s="7"/>
      <c r="B3" s="7"/>
      <c r="C3" s="7"/>
      <c r="D3" s="7"/>
      <c r="E3" s="16" t="s">
        <v>264</v>
      </c>
    </row>
    <row r="4" spans="1:5" ht="12.75" customHeight="1">
      <c r="A4" s="4"/>
      <c r="B4" s="8"/>
      <c r="C4" s="8"/>
      <c r="D4" s="8"/>
      <c r="E4" s="29" t="s">
        <v>265</v>
      </c>
    </row>
    <row r="5" spans="1:5" s="24" customFormat="1" ht="15" customHeight="1">
      <c r="A5" s="22"/>
      <c r="B5" s="23"/>
      <c r="C5" s="23"/>
      <c r="D5" s="23"/>
      <c r="E5" s="29"/>
    </row>
    <row r="6" spans="1:5" ht="12.75" customHeight="1">
      <c r="A6" s="4"/>
      <c r="B6" s="5"/>
      <c r="C6" s="6"/>
      <c r="D6" s="6"/>
      <c r="E6" s="29" t="s">
        <v>158</v>
      </c>
    </row>
    <row r="7" spans="1:5" ht="12.75" customHeight="1">
      <c r="A7" s="7"/>
      <c r="B7" s="7"/>
      <c r="C7" s="7"/>
      <c r="D7" s="7"/>
      <c r="E7" s="29" t="s">
        <v>65</v>
      </c>
    </row>
    <row r="8" spans="1:5" ht="12.75" customHeight="1">
      <c r="A8" s="7"/>
      <c r="B8" s="7"/>
      <c r="C8" s="7"/>
      <c r="D8" s="7"/>
      <c r="E8" s="29" t="s">
        <v>109</v>
      </c>
    </row>
    <row r="9" spans="1:5" ht="12.75" customHeight="1">
      <c r="A9" s="4"/>
      <c r="B9" s="8"/>
      <c r="C9" s="8"/>
      <c r="D9" s="8"/>
      <c r="E9" s="16" t="s">
        <v>239</v>
      </c>
    </row>
    <row r="10" spans="1:5" ht="75" customHeight="1">
      <c r="A10" s="109" t="s">
        <v>240</v>
      </c>
      <c r="B10" s="109"/>
      <c r="C10" s="109"/>
      <c r="D10" s="109"/>
      <c r="E10" s="109"/>
    </row>
    <row r="11" spans="1:5" ht="12.75" customHeight="1">
      <c r="A11" s="4"/>
      <c r="B11" s="8"/>
      <c r="C11" s="8"/>
      <c r="D11" s="8"/>
      <c r="E11" s="17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18" t="s">
        <v>241</v>
      </c>
    </row>
    <row r="13" spans="1:5" s="3" customFormat="1" ht="14.25">
      <c r="A13" s="67" t="s">
        <v>7</v>
      </c>
      <c r="B13" s="12" t="s">
        <v>8</v>
      </c>
      <c r="C13" s="12" t="s">
        <v>1</v>
      </c>
      <c r="D13" s="12" t="s">
        <v>1</v>
      </c>
      <c r="E13" s="19">
        <f>E14+E19+E28</f>
        <v>1683.1000000000004</v>
      </c>
    </row>
    <row r="14" spans="1:5" s="3" customFormat="1" ht="21.75">
      <c r="A14" s="67" t="s">
        <v>9</v>
      </c>
      <c r="B14" s="12" t="s">
        <v>10</v>
      </c>
      <c r="C14" s="12" t="s">
        <v>1</v>
      </c>
      <c r="D14" s="12" t="s">
        <v>1</v>
      </c>
      <c r="E14" s="19">
        <f>E15</f>
        <v>572.9</v>
      </c>
    </row>
    <row r="15" spans="1:5" s="3" customFormat="1" ht="14.25">
      <c r="A15" s="68" t="s">
        <v>11</v>
      </c>
      <c r="B15" s="2" t="s">
        <v>10</v>
      </c>
      <c r="C15" s="2" t="s">
        <v>12</v>
      </c>
      <c r="D15" s="2" t="s">
        <v>1</v>
      </c>
      <c r="E15" s="14">
        <f>E16</f>
        <v>572.9</v>
      </c>
    </row>
    <row r="16" spans="1:5" s="3" customFormat="1" ht="14.25">
      <c r="A16" s="68" t="s">
        <v>13</v>
      </c>
      <c r="B16" s="2" t="s">
        <v>10</v>
      </c>
      <c r="C16" s="2" t="s">
        <v>14</v>
      </c>
      <c r="D16" s="2" t="s">
        <v>1</v>
      </c>
      <c r="E16" s="14">
        <f>E17+E18</f>
        <v>572.9</v>
      </c>
    </row>
    <row r="17" spans="1:5" s="3" customFormat="1" ht="14.25">
      <c r="A17" s="68" t="s">
        <v>15</v>
      </c>
      <c r="B17" s="2" t="s">
        <v>10</v>
      </c>
      <c r="C17" s="2" t="s">
        <v>14</v>
      </c>
      <c r="D17" s="2" t="s">
        <v>16</v>
      </c>
      <c r="E17" s="66">
        <v>440.2</v>
      </c>
    </row>
    <row r="18" spans="1:5" s="3" customFormat="1" ht="33.75">
      <c r="A18" s="68" t="s">
        <v>17</v>
      </c>
      <c r="B18" s="2" t="s">
        <v>10</v>
      </c>
      <c r="C18" s="2" t="s">
        <v>14</v>
      </c>
      <c r="D18" s="2" t="s">
        <v>18</v>
      </c>
      <c r="E18" s="66">
        <v>132.7</v>
      </c>
    </row>
    <row r="19" spans="1:5" s="3" customFormat="1" ht="32.25">
      <c r="A19" s="67" t="s">
        <v>19</v>
      </c>
      <c r="B19" s="12" t="s">
        <v>20</v>
      </c>
      <c r="C19" s="12" t="s">
        <v>1</v>
      </c>
      <c r="D19" s="12" t="s">
        <v>1</v>
      </c>
      <c r="E19" s="19">
        <f>E20</f>
        <v>1075.3000000000002</v>
      </c>
    </row>
    <row r="20" spans="1:5" s="3" customFormat="1" ht="14.25">
      <c r="A20" s="68" t="s">
        <v>11</v>
      </c>
      <c r="B20" s="2" t="s">
        <v>20</v>
      </c>
      <c r="C20" s="2" t="s">
        <v>12</v>
      </c>
      <c r="D20" s="2" t="s">
        <v>1</v>
      </c>
      <c r="E20" s="14">
        <f>E21</f>
        <v>1075.3000000000002</v>
      </c>
    </row>
    <row r="21" spans="1:5" s="3" customFormat="1" ht="14.25">
      <c r="A21" s="68" t="s">
        <v>21</v>
      </c>
      <c r="B21" s="2" t="s">
        <v>20</v>
      </c>
      <c r="C21" s="2" t="s">
        <v>22</v>
      </c>
      <c r="D21" s="2" t="s">
        <v>1</v>
      </c>
      <c r="E21" s="14">
        <f>E22+E23+E24+E25+E26+E27</f>
        <v>1075.3000000000002</v>
      </c>
    </row>
    <row r="22" spans="1:5" s="3" customFormat="1" ht="14.25">
      <c r="A22" s="68" t="s">
        <v>15</v>
      </c>
      <c r="B22" s="2" t="s">
        <v>20</v>
      </c>
      <c r="C22" s="2" t="s">
        <v>22</v>
      </c>
      <c r="D22" s="2" t="s">
        <v>16</v>
      </c>
      <c r="E22" s="66">
        <v>624.6</v>
      </c>
    </row>
    <row r="23" spans="1:5" s="3" customFormat="1" ht="33.75">
      <c r="A23" s="68" t="s">
        <v>17</v>
      </c>
      <c r="B23" s="2" t="s">
        <v>20</v>
      </c>
      <c r="C23" s="2" t="s">
        <v>22</v>
      </c>
      <c r="D23" s="2" t="s">
        <v>18</v>
      </c>
      <c r="E23" s="66">
        <v>169.8</v>
      </c>
    </row>
    <row r="24" spans="1:5" s="3" customFormat="1" ht="14.25">
      <c r="A24" s="68" t="s">
        <v>146</v>
      </c>
      <c r="B24" s="2" t="s">
        <v>20</v>
      </c>
      <c r="C24" s="2" t="s">
        <v>22</v>
      </c>
      <c r="D24" s="2" t="s">
        <v>24</v>
      </c>
      <c r="E24" s="66">
        <v>218</v>
      </c>
    </row>
    <row r="25" spans="1:5" s="3" customFormat="1" ht="14.25">
      <c r="A25" s="65" t="s">
        <v>247</v>
      </c>
      <c r="B25" s="2" t="s">
        <v>20</v>
      </c>
      <c r="C25" s="2" t="s">
        <v>22</v>
      </c>
      <c r="D25" s="2" t="s">
        <v>248</v>
      </c>
      <c r="E25" s="66">
        <v>60</v>
      </c>
    </row>
    <row r="26" spans="1:5" s="3" customFormat="1" ht="14.25">
      <c r="A26" s="68" t="s">
        <v>25</v>
      </c>
      <c r="B26" s="2" t="s">
        <v>20</v>
      </c>
      <c r="C26" s="2" t="s">
        <v>22</v>
      </c>
      <c r="D26" s="2" t="s">
        <v>26</v>
      </c>
      <c r="E26" s="14">
        <v>2.9</v>
      </c>
    </row>
    <row r="27" spans="1:5" s="3" customFormat="1" ht="14.25">
      <c r="A27" s="76" t="s">
        <v>191</v>
      </c>
      <c r="B27" s="2" t="s">
        <v>218</v>
      </c>
      <c r="C27" s="2" t="s">
        <v>22</v>
      </c>
      <c r="D27" s="2" t="s">
        <v>190</v>
      </c>
      <c r="E27" s="14">
        <v>0</v>
      </c>
    </row>
    <row r="28" spans="1:5" s="3" customFormat="1" ht="14.25">
      <c r="A28" s="63" t="s">
        <v>256</v>
      </c>
      <c r="B28" s="2" t="s">
        <v>262</v>
      </c>
      <c r="C28" s="53"/>
      <c r="D28" s="53"/>
      <c r="E28" s="64">
        <f>E29</f>
        <v>34.9</v>
      </c>
    </row>
    <row r="29" spans="1:5" s="3" customFormat="1" ht="14.25">
      <c r="A29" s="63" t="s">
        <v>11</v>
      </c>
      <c r="B29" s="2" t="s">
        <v>262</v>
      </c>
      <c r="C29" s="53" t="s">
        <v>12</v>
      </c>
      <c r="D29" s="53"/>
      <c r="E29" s="64">
        <f>E30</f>
        <v>34.9</v>
      </c>
    </row>
    <row r="30" spans="1:5" s="3" customFormat="1" ht="24">
      <c r="A30" s="63" t="s">
        <v>258</v>
      </c>
      <c r="B30" s="2" t="s">
        <v>262</v>
      </c>
      <c r="C30" s="53" t="s">
        <v>259</v>
      </c>
      <c r="D30" s="53"/>
      <c r="E30" s="64">
        <f>E31+E32</f>
        <v>34.9</v>
      </c>
    </row>
    <row r="31" spans="1:5" s="3" customFormat="1" ht="14.25">
      <c r="A31" s="65" t="s">
        <v>15</v>
      </c>
      <c r="B31" s="2" t="s">
        <v>262</v>
      </c>
      <c r="C31" s="37" t="s">
        <v>259</v>
      </c>
      <c r="D31" s="37" t="s">
        <v>16</v>
      </c>
      <c r="E31" s="66">
        <v>26.8</v>
      </c>
    </row>
    <row r="32" spans="1:5" s="3" customFormat="1" ht="36">
      <c r="A32" s="65" t="s">
        <v>17</v>
      </c>
      <c r="B32" s="2" t="s">
        <v>262</v>
      </c>
      <c r="C32" s="37" t="s">
        <v>259</v>
      </c>
      <c r="D32" s="37" t="s">
        <v>18</v>
      </c>
      <c r="E32" s="66">
        <v>8.1</v>
      </c>
    </row>
    <row r="33" spans="1:5" s="3" customFormat="1" ht="14.25">
      <c r="A33" s="67" t="s">
        <v>118</v>
      </c>
      <c r="B33" s="12" t="s">
        <v>124</v>
      </c>
      <c r="C33" s="12" t="s">
        <v>1</v>
      </c>
      <c r="D33" s="12" t="s">
        <v>1</v>
      </c>
      <c r="E33" s="19">
        <f>E34</f>
        <v>119.2</v>
      </c>
    </row>
    <row r="34" spans="1:5" s="3" customFormat="1" ht="14.25">
      <c r="A34" s="67" t="s">
        <v>119</v>
      </c>
      <c r="B34" s="12" t="s">
        <v>125</v>
      </c>
      <c r="C34" s="12" t="s">
        <v>1</v>
      </c>
      <c r="D34" s="12" t="s">
        <v>1</v>
      </c>
      <c r="E34" s="19">
        <f>E35</f>
        <v>119.2</v>
      </c>
    </row>
    <row r="35" spans="1:5" s="3" customFormat="1" ht="14.25">
      <c r="A35" s="68" t="s">
        <v>11</v>
      </c>
      <c r="B35" s="2" t="s">
        <v>125</v>
      </c>
      <c r="C35" s="2" t="s">
        <v>12</v>
      </c>
      <c r="D35" s="2" t="s">
        <v>1</v>
      </c>
      <c r="E35" s="14">
        <f>E36</f>
        <v>119.2</v>
      </c>
    </row>
    <row r="36" spans="1:5" s="3" customFormat="1" ht="22.5">
      <c r="A36" s="68" t="s">
        <v>120</v>
      </c>
      <c r="B36" s="2" t="s">
        <v>125</v>
      </c>
      <c r="C36" s="2" t="s">
        <v>121</v>
      </c>
      <c r="D36" s="2" t="s">
        <v>1</v>
      </c>
      <c r="E36" s="14">
        <f>E37+E38+E39</f>
        <v>119.2</v>
      </c>
    </row>
    <row r="37" spans="1:5" s="3" customFormat="1" ht="14.25">
      <c r="A37" s="68" t="s">
        <v>15</v>
      </c>
      <c r="B37" s="2" t="s">
        <v>125</v>
      </c>
      <c r="C37" s="2" t="s">
        <v>121</v>
      </c>
      <c r="D37" s="2" t="s">
        <v>16</v>
      </c>
      <c r="E37" s="66">
        <v>92.6</v>
      </c>
    </row>
    <row r="38" spans="1:5" s="3" customFormat="1" ht="33.75">
      <c r="A38" s="68" t="s">
        <v>17</v>
      </c>
      <c r="B38" s="2" t="s">
        <v>125</v>
      </c>
      <c r="C38" s="2" t="s">
        <v>121</v>
      </c>
      <c r="D38" s="2" t="s">
        <v>18</v>
      </c>
      <c r="E38" s="66">
        <v>22.9</v>
      </c>
    </row>
    <row r="39" spans="1:5" s="3" customFormat="1" ht="14.25">
      <c r="A39" s="68" t="s">
        <v>146</v>
      </c>
      <c r="B39" s="2" t="s">
        <v>125</v>
      </c>
      <c r="C39" s="2" t="s">
        <v>121</v>
      </c>
      <c r="D39" s="2" t="s">
        <v>24</v>
      </c>
      <c r="E39" s="66">
        <v>3.7</v>
      </c>
    </row>
    <row r="40" spans="1:5" s="3" customFormat="1" ht="14.25">
      <c r="A40" s="67" t="s">
        <v>27</v>
      </c>
      <c r="B40" s="12" t="s">
        <v>28</v>
      </c>
      <c r="C40" s="12" t="s">
        <v>1</v>
      </c>
      <c r="D40" s="12" t="s">
        <v>1</v>
      </c>
      <c r="E40" s="19">
        <f>E45+E41</f>
        <v>1382.0000000000002</v>
      </c>
    </row>
    <row r="41" spans="1:5" s="3" customFormat="1" ht="21.75">
      <c r="A41" s="67" t="s">
        <v>182</v>
      </c>
      <c r="B41" s="12" t="s">
        <v>219</v>
      </c>
      <c r="C41" s="12"/>
      <c r="D41" s="12"/>
      <c r="E41" s="19">
        <f>E42</f>
        <v>0</v>
      </c>
    </row>
    <row r="42" spans="1:5" s="3" customFormat="1" ht="14.25">
      <c r="A42" s="68" t="s">
        <v>11</v>
      </c>
      <c r="B42" s="12" t="s">
        <v>219</v>
      </c>
      <c r="C42" s="2" t="s">
        <v>12</v>
      </c>
      <c r="D42" s="2"/>
      <c r="E42" s="14">
        <f>E43</f>
        <v>0</v>
      </c>
    </row>
    <row r="43" spans="1:5" s="3" customFormat="1" ht="22.5">
      <c r="A43" s="68" t="s">
        <v>181</v>
      </c>
      <c r="B43" s="12" t="s">
        <v>219</v>
      </c>
      <c r="C43" s="2" t="s">
        <v>180</v>
      </c>
      <c r="D43" s="2"/>
      <c r="E43" s="14">
        <f>E44</f>
        <v>0</v>
      </c>
    </row>
    <row r="44" spans="1:5" s="3" customFormat="1" ht="22.5">
      <c r="A44" s="68" t="s">
        <v>23</v>
      </c>
      <c r="B44" s="12" t="s">
        <v>219</v>
      </c>
      <c r="C44" s="2" t="s">
        <v>180</v>
      </c>
      <c r="D44" s="2" t="s">
        <v>24</v>
      </c>
      <c r="E44" s="14">
        <v>0</v>
      </c>
    </row>
    <row r="45" spans="1:5" s="3" customFormat="1" ht="14.25">
      <c r="A45" s="67" t="s">
        <v>29</v>
      </c>
      <c r="B45" s="12" t="s">
        <v>30</v>
      </c>
      <c r="C45" s="12" t="s">
        <v>1</v>
      </c>
      <c r="D45" s="12" t="s">
        <v>1</v>
      </c>
      <c r="E45" s="19">
        <f>E46</f>
        <v>1382.0000000000002</v>
      </c>
    </row>
    <row r="46" spans="1:5" s="3" customFormat="1" ht="14.25">
      <c r="A46" s="68" t="s">
        <v>11</v>
      </c>
      <c r="B46" s="2" t="s">
        <v>30</v>
      </c>
      <c r="C46" s="2" t="s">
        <v>12</v>
      </c>
      <c r="D46" s="2" t="s">
        <v>1</v>
      </c>
      <c r="E46" s="14">
        <f>E47+E49</f>
        <v>1382.0000000000002</v>
      </c>
    </row>
    <row r="47" spans="1:5" s="3" customFormat="1" ht="12.75" customHeight="1">
      <c r="A47" s="68" t="s">
        <v>31</v>
      </c>
      <c r="B47" s="2" t="s">
        <v>30</v>
      </c>
      <c r="C47" s="2" t="s">
        <v>32</v>
      </c>
      <c r="D47" s="2"/>
      <c r="E47" s="14">
        <f>E48</f>
        <v>67.4</v>
      </c>
    </row>
    <row r="48" spans="1:5" s="3" customFormat="1" ht="22.5">
      <c r="A48" s="68" t="s">
        <v>23</v>
      </c>
      <c r="B48" s="2" t="s">
        <v>30</v>
      </c>
      <c r="C48" s="2" t="s">
        <v>32</v>
      </c>
      <c r="D48" s="2" t="s">
        <v>24</v>
      </c>
      <c r="E48" s="14">
        <v>67.4</v>
      </c>
    </row>
    <row r="49" spans="1:5" s="3" customFormat="1" ht="14.25">
      <c r="A49" s="67" t="s">
        <v>179</v>
      </c>
      <c r="B49" s="12" t="s">
        <v>30</v>
      </c>
      <c r="C49" s="12" t="s">
        <v>178</v>
      </c>
      <c r="D49" s="2"/>
      <c r="E49" s="14">
        <f>E50+E51+E52+E53</f>
        <v>1314.6000000000001</v>
      </c>
    </row>
    <row r="50" spans="1:5" s="3" customFormat="1" ht="14.25">
      <c r="A50" s="68" t="s">
        <v>136</v>
      </c>
      <c r="B50" s="2" t="s">
        <v>30</v>
      </c>
      <c r="C50" s="2" t="s">
        <v>178</v>
      </c>
      <c r="D50" s="2" t="s">
        <v>137</v>
      </c>
      <c r="E50" s="66">
        <v>905.7</v>
      </c>
    </row>
    <row r="51" spans="1:5" s="3" customFormat="1" ht="22.5">
      <c r="A51" s="68" t="s">
        <v>138</v>
      </c>
      <c r="B51" s="2" t="s">
        <v>30</v>
      </c>
      <c r="C51" s="2" t="s">
        <v>178</v>
      </c>
      <c r="D51" s="2" t="s">
        <v>139</v>
      </c>
      <c r="E51" s="66">
        <v>267.5</v>
      </c>
    </row>
    <row r="52" spans="1:5" s="3" customFormat="1" ht="22.5">
      <c r="A52" s="68" t="s">
        <v>23</v>
      </c>
      <c r="B52" s="2" t="s">
        <v>30</v>
      </c>
      <c r="C52" s="2" t="s">
        <v>178</v>
      </c>
      <c r="D52" s="2" t="s">
        <v>24</v>
      </c>
      <c r="E52" s="66">
        <v>126</v>
      </c>
    </row>
    <row r="53" spans="1:5" s="3" customFormat="1" ht="14.25">
      <c r="A53" s="65" t="s">
        <v>247</v>
      </c>
      <c r="B53" s="2" t="s">
        <v>30</v>
      </c>
      <c r="C53" s="2" t="s">
        <v>178</v>
      </c>
      <c r="D53" s="2" t="s">
        <v>248</v>
      </c>
      <c r="E53" s="66">
        <v>15.4</v>
      </c>
    </row>
    <row r="54" spans="1:5" s="3" customFormat="1" ht="14.25">
      <c r="A54" s="67" t="s">
        <v>33</v>
      </c>
      <c r="B54" s="12" t="s">
        <v>34</v>
      </c>
      <c r="C54" s="12" t="s">
        <v>1</v>
      </c>
      <c r="D54" s="12" t="s">
        <v>1</v>
      </c>
      <c r="E54" s="19">
        <f>E55+E61</f>
        <v>445</v>
      </c>
    </row>
    <row r="55" spans="1:5" s="3" customFormat="1" ht="14.25">
      <c r="A55" s="67" t="s">
        <v>153</v>
      </c>
      <c r="B55" s="12" t="s">
        <v>36</v>
      </c>
      <c r="C55" s="12" t="s">
        <v>1</v>
      </c>
      <c r="D55" s="12" t="s">
        <v>1</v>
      </c>
      <c r="E55" s="19">
        <f>E56</f>
        <v>445</v>
      </c>
    </row>
    <row r="56" spans="1:5" s="3" customFormat="1" ht="14.25">
      <c r="A56" s="68" t="s">
        <v>11</v>
      </c>
      <c r="B56" s="2" t="s">
        <v>36</v>
      </c>
      <c r="C56" s="2" t="s">
        <v>12</v>
      </c>
      <c r="D56" s="2" t="s">
        <v>1</v>
      </c>
      <c r="E56" s="14">
        <f>E57+E59</f>
        <v>445</v>
      </c>
    </row>
    <row r="57" spans="1:5" s="3" customFormat="1" ht="45">
      <c r="A57" s="68" t="s">
        <v>37</v>
      </c>
      <c r="B57" s="2" t="s">
        <v>36</v>
      </c>
      <c r="C57" s="2" t="s">
        <v>38</v>
      </c>
      <c r="D57" s="2" t="s">
        <v>1</v>
      </c>
      <c r="E57" s="14">
        <f>E58</f>
        <v>445</v>
      </c>
    </row>
    <row r="58" spans="1:5" s="3" customFormat="1" ht="14.25">
      <c r="A58" s="68" t="s">
        <v>146</v>
      </c>
      <c r="B58" s="2" t="s">
        <v>36</v>
      </c>
      <c r="C58" s="2" t="s">
        <v>38</v>
      </c>
      <c r="D58" s="2" t="s">
        <v>24</v>
      </c>
      <c r="E58" s="14">
        <v>445</v>
      </c>
    </row>
    <row r="59" spans="1:5" s="3" customFormat="1" ht="24" hidden="1">
      <c r="A59" s="63" t="s">
        <v>235</v>
      </c>
      <c r="B59" s="2" t="s">
        <v>36</v>
      </c>
      <c r="C59" s="53" t="s">
        <v>236</v>
      </c>
      <c r="D59" s="53" t="s">
        <v>1</v>
      </c>
      <c r="E59" s="64">
        <f>E60</f>
        <v>0</v>
      </c>
    </row>
    <row r="60" spans="1:5" s="3" customFormat="1" ht="24" hidden="1">
      <c r="A60" s="65" t="s">
        <v>23</v>
      </c>
      <c r="B60" s="2" t="s">
        <v>36</v>
      </c>
      <c r="C60" s="37" t="s">
        <v>236</v>
      </c>
      <c r="D60" s="37" t="s">
        <v>24</v>
      </c>
      <c r="E60" s="66">
        <v>0</v>
      </c>
    </row>
    <row r="61" spans="1:5" s="3" customFormat="1" ht="14.25" hidden="1">
      <c r="A61" s="90" t="s">
        <v>140</v>
      </c>
      <c r="B61" s="12" t="s">
        <v>144</v>
      </c>
      <c r="C61" s="53" t="s">
        <v>1</v>
      </c>
      <c r="D61" s="53" t="s">
        <v>1</v>
      </c>
      <c r="E61" s="54">
        <f>E62</f>
        <v>0</v>
      </c>
    </row>
    <row r="62" spans="1:5" s="3" customFormat="1" ht="14.25" hidden="1">
      <c r="A62" s="90" t="s">
        <v>11</v>
      </c>
      <c r="B62" s="2" t="s">
        <v>144</v>
      </c>
      <c r="C62" s="92" t="s">
        <v>12</v>
      </c>
      <c r="D62" s="53" t="s">
        <v>1</v>
      </c>
      <c r="E62" s="54">
        <f>E63</f>
        <v>0</v>
      </c>
    </row>
    <row r="63" spans="1:5" s="3" customFormat="1" ht="15.75" customHeight="1" hidden="1">
      <c r="A63" s="90" t="s">
        <v>142</v>
      </c>
      <c r="B63" s="2" t="s">
        <v>144</v>
      </c>
      <c r="C63" s="93" t="s">
        <v>143</v>
      </c>
      <c r="D63" s="37" t="s">
        <v>1</v>
      </c>
      <c r="E63" s="38">
        <f>E64</f>
        <v>0</v>
      </c>
    </row>
    <row r="64" spans="1:5" s="3" customFormat="1" ht="22.5" hidden="1">
      <c r="A64" s="91" t="s">
        <v>23</v>
      </c>
      <c r="B64" s="2" t="s">
        <v>144</v>
      </c>
      <c r="C64" s="93" t="s">
        <v>143</v>
      </c>
      <c r="D64" s="37" t="s">
        <v>24</v>
      </c>
      <c r="E64" s="38">
        <v>0</v>
      </c>
    </row>
    <row r="65" spans="1:5" s="3" customFormat="1" ht="14.25">
      <c r="A65" s="67" t="s">
        <v>39</v>
      </c>
      <c r="B65" s="12" t="s">
        <v>40</v>
      </c>
      <c r="C65" s="12" t="s">
        <v>1</v>
      </c>
      <c r="D65" s="12" t="s">
        <v>1</v>
      </c>
      <c r="E65" s="19">
        <f>E66</f>
        <v>2703.5</v>
      </c>
    </row>
    <row r="66" spans="1:5" s="3" customFormat="1" ht="13.5" customHeight="1">
      <c r="A66" s="67" t="s">
        <v>41</v>
      </c>
      <c r="B66" s="12" t="s">
        <v>42</v>
      </c>
      <c r="C66" s="12" t="s">
        <v>1</v>
      </c>
      <c r="D66" s="12" t="s">
        <v>1</v>
      </c>
      <c r="E66" s="19">
        <f>E67</f>
        <v>2703.5</v>
      </c>
    </row>
    <row r="67" spans="1:5" s="3" customFormat="1" ht="13.5" customHeight="1">
      <c r="A67" s="68" t="s">
        <v>11</v>
      </c>
      <c r="B67" s="2" t="s">
        <v>42</v>
      </c>
      <c r="C67" s="2" t="s">
        <v>12</v>
      </c>
      <c r="D67" s="2" t="s">
        <v>1</v>
      </c>
      <c r="E67" s="14">
        <f>E70+E72+E74+E76+E78+E80+E82+E84+E86+E88+E68+E90</f>
        <v>2703.5</v>
      </c>
    </row>
    <row r="68" spans="1:5" s="3" customFormat="1" ht="27.75" customHeight="1">
      <c r="A68" s="63" t="s">
        <v>231</v>
      </c>
      <c r="B68" s="2" t="s">
        <v>42</v>
      </c>
      <c r="C68" s="53" t="s">
        <v>232</v>
      </c>
      <c r="D68" s="53"/>
      <c r="E68" s="64">
        <f>E69</f>
        <v>0</v>
      </c>
    </row>
    <row r="69" spans="1:5" s="3" customFormat="1" ht="13.5" customHeight="1">
      <c r="A69" s="65" t="s">
        <v>23</v>
      </c>
      <c r="B69" s="2" t="s">
        <v>42</v>
      </c>
      <c r="C69" s="37" t="s">
        <v>232</v>
      </c>
      <c r="D69" s="37" t="s">
        <v>24</v>
      </c>
      <c r="E69" s="66">
        <v>0</v>
      </c>
    </row>
    <row r="70" spans="1:5" s="3" customFormat="1" ht="24" customHeight="1">
      <c r="A70" s="68" t="s">
        <v>177</v>
      </c>
      <c r="B70" s="2" t="s">
        <v>42</v>
      </c>
      <c r="C70" s="2" t="s">
        <v>176</v>
      </c>
      <c r="D70" s="2"/>
      <c r="E70" s="14">
        <f>E71</f>
        <v>900</v>
      </c>
    </row>
    <row r="71" spans="1:5" s="3" customFormat="1" ht="22.5" customHeight="1">
      <c r="A71" s="68" t="s">
        <v>23</v>
      </c>
      <c r="B71" s="2" t="s">
        <v>42</v>
      </c>
      <c r="C71" s="2" t="s">
        <v>176</v>
      </c>
      <c r="D71" s="2" t="s">
        <v>24</v>
      </c>
      <c r="E71" s="14">
        <v>900</v>
      </c>
    </row>
    <row r="72" spans="1:5" s="3" customFormat="1" ht="24" customHeight="1">
      <c r="A72" s="68" t="s">
        <v>175</v>
      </c>
      <c r="B72" s="2" t="s">
        <v>42</v>
      </c>
      <c r="C72" s="2" t="s">
        <v>184</v>
      </c>
      <c r="D72" s="2"/>
      <c r="E72" s="14">
        <f>E73</f>
        <v>0</v>
      </c>
    </row>
    <row r="73" spans="1:5" s="3" customFormat="1" ht="21" customHeight="1">
      <c r="A73" s="68" t="s">
        <v>23</v>
      </c>
      <c r="B73" s="2" t="s">
        <v>42</v>
      </c>
      <c r="C73" s="2" t="s">
        <v>174</v>
      </c>
      <c r="D73" s="2" t="s">
        <v>24</v>
      </c>
      <c r="E73" s="14">
        <v>0</v>
      </c>
    </row>
    <row r="74" spans="1:5" s="3" customFormat="1" ht="14.25" customHeight="1">
      <c r="A74" s="68" t="s">
        <v>43</v>
      </c>
      <c r="B74" s="2" t="s">
        <v>42</v>
      </c>
      <c r="C74" s="2" t="s">
        <v>44</v>
      </c>
      <c r="D74" s="2" t="s">
        <v>1</v>
      </c>
      <c r="E74" s="14">
        <f>E75</f>
        <v>0</v>
      </c>
    </row>
    <row r="75" spans="1:5" s="3" customFormat="1" ht="14.25" customHeight="1">
      <c r="A75" s="68" t="s">
        <v>146</v>
      </c>
      <c r="B75" s="2" t="s">
        <v>42</v>
      </c>
      <c r="C75" s="2" t="s">
        <v>44</v>
      </c>
      <c r="D75" s="2" t="s">
        <v>24</v>
      </c>
      <c r="E75" s="14">
        <v>0</v>
      </c>
    </row>
    <row r="76" spans="1:5" s="3" customFormat="1" ht="15.75" customHeight="1">
      <c r="A76" s="68" t="s">
        <v>45</v>
      </c>
      <c r="B76" s="2" t="s">
        <v>42</v>
      </c>
      <c r="C76" s="2" t="s">
        <v>46</v>
      </c>
      <c r="D76" s="2" t="s">
        <v>1</v>
      </c>
      <c r="E76" s="14">
        <f>E77</f>
        <v>0</v>
      </c>
    </row>
    <row r="77" spans="1:5" s="3" customFormat="1" ht="14.25">
      <c r="A77" s="68" t="s">
        <v>146</v>
      </c>
      <c r="B77" s="2" t="s">
        <v>42</v>
      </c>
      <c r="C77" s="2" t="s">
        <v>46</v>
      </c>
      <c r="D77" s="2" t="s">
        <v>24</v>
      </c>
      <c r="E77" s="14">
        <v>0</v>
      </c>
    </row>
    <row r="78" spans="1:5" s="3" customFormat="1" ht="14.25">
      <c r="A78" s="68" t="s">
        <v>47</v>
      </c>
      <c r="B78" s="2" t="s">
        <v>42</v>
      </c>
      <c r="C78" s="2" t="s">
        <v>48</v>
      </c>
      <c r="D78" s="2" t="s">
        <v>1</v>
      </c>
      <c r="E78" s="14">
        <f>E79</f>
        <v>233</v>
      </c>
    </row>
    <row r="79" spans="1:5" s="3" customFormat="1" ht="14.25">
      <c r="A79" s="68" t="s">
        <v>146</v>
      </c>
      <c r="B79" s="2" t="s">
        <v>42</v>
      </c>
      <c r="C79" s="2" t="s">
        <v>48</v>
      </c>
      <c r="D79" s="2" t="s">
        <v>24</v>
      </c>
      <c r="E79" s="14">
        <v>233</v>
      </c>
    </row>
    <row r="80" spans="1:5" s="3" customFormat="1" ht="27" customHeight="1">
      <c r="A80" s="68" t="s">
        <v>173</v>
      </c>
      <c r="B80" s="2" t="s">
        <v>42</v>
      </c>
      <c r="C80" s="2" t="s">
        <v>172</v>
      </c>
      <c r="D80" s="2"/>
      <c r="E80" s="14">
        <f>E81</f>
        <v>0</v>
      </c>
    </row>
    <row r="81" spans="1:5" s="3" customFormat="1" ht="22.5">
      <c r="A81" s="68" t="s">
        <v>23</v>
      </c>
      <c r="B81" s="2" t="s">
        <v>42</v>
      </c>
      <c r="C81" s="2" t="s">
        <v>172</v>
      </c>
      <c r="D81" s="2" t="s">
        <v>24</v>
      </c>
      <c r="E81" s="14">
        <v>0</v>
      </c>
    </row>
    <row r="82" spans="1:5" s="3" customFormat="1" ht="22.5">
      <c r="A82" s="68" t="s">
        <v>147</v>
      </c>
      <c r="B82" s="2" t="s">
        <v>42</v>
      </c>
      <c r="C82" s="2" t="s">
        <v>148</v>
      </c>
      <c r="D82" s="2" t="s">
        <v>1</v>
      </c>
      <c r="E82" s="14">
        <f>E83</f>
        <v>0</v>
      </c>
    </row>
    <row r="83" spans="1:5" s="3" customFormat="1" ht="14.25">
      <c r="A83" s="68" t="s">
        <v>146</v>
      </c>
      <c r="B83" s="2" t="s">
        <v>42</v>
      </c>
      <c r="C83" s="2" t="s">
        <v>148</v>
      </c>
      <c r="D83" s="2" t="s">
        <v>24</v>
      </c>
      <c r="E83" s="14"/>
    </row>
    <row r="84" spans="1:5" s="3" customFormat="1" ht="14.25">
      <c r="A84" s="68" t="s">
        <v>171</v>
      </c>
      <c r="B84" s="2" t="s">
        <v>42</v>
      </c>
      <c r="C84" s="2" t="s">
        <v>170</v>
      </c>
      <c r="D84" s="2"/>
      <c r="E84" s="14">
        <f>E85</f>
        <v>138.3</v>
      </c>
    </row>
    <row r="85" spans="1:5" s="3" customFormat="1" ht="22.5">
      <c r="A85" s="68" t="s">
        <v>23</v>
      </c>
      <c r="B85" s="2" t="s">
        <v>42</v>
      </c>
      <c r="C85" s="2" t="s">
        <v>170</v>
      </c>
      <c r="D85" s="2" t="s">
        <v>24</v>
      </c>
      <c r="E85" s="14">
        <v>138.3</v>
      </c>
    </row>
    <row r="86" spans="1:5" s="3" customFormat="1" ht="22.5">
      <c r="A86" s="68" t="s">
        <v>187</v>
      </c>
      <c r="B86" s="2" t="s">
        <v>42</v>
      </c>
      <c r="C86" s="2" t="s">
        <v>185</v>
      </c>
      <c r="D86" s="2"/>
      <c r="E86" s="14">
        <f>E87</f>
        <v>133.6</v>
      </c>
    </row>
    <row r="87" spans="1:5" s="3" customFormat="1" ht="22.5">
      <c r="A87" s="68" t="s">
        <v>23</v>
      </c>
      <c r="B87" s="2" t="s">
        <v>42</v>
      </c>
      <c r="C87" s="2" t="s">
        <v>185</v>
      </c>
      <c r="D87" s="2" t="s">
        <v>24</v>
      </c>
      <c r="E87" s="14">
        <v>133.6</v>
      </c>
    </row>
    <row r="88" spans="1:5" s="3" customFormat="1" ht="22.5">
      <c r="A88" s="68" t="s">
        <v>188</v>
      </c>
      <c r="B88" s="2" t="s">
        <v>42</v>
      </c>
      <c r="C88" s="2" t="s">
        <v>186</v>
      </c>
      <c r="D88" s="2"/>
      <c r="E88" s="14">
        <f>E89</f>
        <v>133.6</v>
      </c>
    </row>
    <row r="89" spans="1:5" s="3" customFormat="1" ht="22.5">
      <c r="A89" s="68" t="s">
        <v>23</v>
      </c>
      <c r="B89" s="2" t="s">
        <v>42</v>
      </c>
      <c r="C89" s="2" t="s">
        <v>186</v>
      </c>
      <c r="D89" s="2" t="s">
        <v>24</v>
      </c>
      <c r="E89" s="14">
        <v>133.6</v>
      </c>
    </row>
    <row r="90" spans="1:5" s="3" customFormat="1" ht="24">
      <c r="A90" s="63" t="s">
        <v>260</v>
      </c>
      <c r="B90" s="2" t="s">
        <v>42</v>
      </c>
      <c r="C90" s="53" t="s">
        <v>261</v>
      </c>
      <c r="D90" s="53"/>
      <c r="E90" s="64">
        <f>E91</f>
        <v>1165</v>
      </c>
    </row>
    <row r="91" spans="1:5" s="3" customFormat="1" ht="14.25">
      <c r="A91" s="65" t="s">
        <v>146</v>
      </c>
      <c r="B91" s="2" t="s">
        <v>42</v>
      </c>
      <c r="C91" s="37" t="s">
        <v>261</v>
      </c>
      <c r="D91" s="37" t="s">
        <v>24</v>
      </c>
      <c r="E91" s="66">
        <v>1165</v>
      </c>
    </row>
    <row r="92" spans="1:5" s="3" customFormat="1" ht="14.25">
      <c r="A92" s="67" t="s">
        <v>49</v>
      </c>
      <c r="B92" s="12" t="s">
        <v>50</v>
      </c>
      <c r="C92" s="12" t="s">
        <v>1</v>
      </c>
      <c r="D92" s="12" t="s">
        <v>1</v>
      </c>
      <c r="E92" s="19">
        <f>E93</f>
        <v>7.7</v>
      </c>
    </row>
    <row r="93" spans="1:5" s="3" customFormat="1" ht="14.25">
      <c r="A93" s="67" t="s">
        <v>51</v>
      </c>
      <c r="B93" s="12" t="s">
        <v>52</v>
      </c>
      <c r="C93" s="12" t="s">
        <v>1</v>
      </c>
      <c r="D93" s="12" t="s">
        <v>1</v>
      </c>
      <c r="E93" s="19">
        <f>E94</f>
        <v>7.7</v>
      </c>
    </row>
    <row r="94" spans="1:5" s="3" customFormat="1" ht="14.25">
      <c r="A94" s="68" t="s">
        <v>11</v>
      </c>
      <c r="B94" s="2" t="s">
        <v>52</v>
      </c>
      <c r="C94" s="2" t="s">
        <v>12</v>
      </c>
      <c r="D94" s="2" t="s">
        <v>1</v>
      </c>
      <c r="E94" s="14">
        <f>E95+E97</f>
        <v>7.7</v>
      </c>
    </row>
    <row r="95" spans="1:5" s="3" customFormat="1" ht="22.5">
      <c r="A95" s="68" t="s">
        <v>53</v>
      </c>
      <c r="B95" s="2" t="s">
        <v>52</v>
      </c>
      <c r="C95" s="2" t="s">
        <v>54</v>
      </c>
      <c r="D95" s="2" t="s">
        <v>1</v>
      </c>
      <c r="E95" s="14">
        <f>E96</f>
        <v>7.7</v>
      </c>
    </row>
    <row r="96" spans="1:5" s="3" customFormat="1" ht="14.25">
      <c r="A96" s="68" t="s">
        <v>55</v>
      </c>
      <c r="B96" s="2" t="s">
        <v>52</v>
      </c>
      <c r="C96" s="2" t="s">
        <v>54</v>
      </c>
      <c r="D96" s="2" t="s">
        <v>56</v>
      </c>
      <c r="E96" s="14">
        <v>7.7</v>
      </c>
    </row>
    <row r="97" spans="1:5" s="3" customFormat="1" ht="14.25" hidden="1">
      <c r="A97" s="68" t="s">
        <v>57</v>
      </c>
      <c r="B97" s="2" t="s">
        <v>52</v>
      </c>
      <c r="C97" s="2" t="s">
        <v>58</v>
      </c>
      <c r="D97" s="2" t="s">
        <v>1</v>
      </c>
      <c r="E97" s="14">
        <f>E98</f>
        <v>0</v>
      </c>
    </row>
    <row r="98" spans="1:5" s="3" customFormat="1" ht="14.25" hidden="1">
      <c r="A98" s="68" t="s">
        <v>55</v>
      </c>
      <c r="B98" s="2" t="s">
        <v>52</v>
      </c>
      <c r="C98" s="2" t="s">
        <v>58</v>
      </c>
      <c r="D98" s="2" t="s">
        <v>56</v>
      </c>
      <c r="E98" s="14">
        <v>0</v>
      </c>
    </row>
    <row r="99" spans="1:5" s="3" customFormat="1" ht="14.25">
      <c r="A99" s="67" t="s">
        <v>149</v>
      </c>
      <c r="B99" s="12" t="s">
        <v>154</v>
      </c>
      <c r="C99" s="12" t="s">
        <v>1</v>
      </c>
      <c r="D99" s="12" t="s">
        <v>1</v>
      </c>
      <c r="E99" s="19">
        <f>E100</f>
        <v>400.1</v>
      </c>
    </row>
    <row r="100" spans="1:5" s="3" customFormat="1" ht="14.25">
      <c r="A100" s="67" t="s">
        <v>150</v>
      </c>
      <c r="B100" s="12" t="s">
        <v>155</v>
      </c>
      <c r="C100" s="12" t="s">
        <v>1</v>
      </c>
      <c r="D100" s="12" t="s">
        <v>1</v>
      </c>
      <c r="E100" s="19">
        <f>E101</f>
        <v>400.1</v>
      </c>
    </row>
    <row r="101" spans="1:5" s="3" customFormat="1" ht="14.25">
      <c r="A101" s="68" t="s">
        <v>11</v>
      </c>
      <c r="B101" s="2" t="s">
        <v>155</v>
      </c>
      <c r="C101" s="2" t="s">
        <v>12</v>
      </c>
      <c r="D101" s="2" t="s">
        <v>1</v>
      </c>
      <c r="E101" s="14">
        <f>E102</f>
        <v>400.1</v>
      </c>
    </row>
    <row r="102" spans="1:5" s="3" customFormat="1" ht="22.5">
      <c r="A102" s="68" t="s">
        <v>151</v>
      </c>
      <c r="B102" s="2" t="s">
        <v>155</v>
      </c>
      <c r="C102" s="2" t="s">
        <v>152</v>
      </c>
      <c r="D102" s="2" t="s">
        <v>1</v>
      </c>
      <c r="E102" s="14">
        <f>E103</f>
        <v>400.1</v>
      </c>
    </row>
    <row r="103" spans="1:5" s="3" customFormat="1" ht="14.25">
      <c r="A103" s="68" t="s">
        <v>55</v>
      </c>
      <c r="B103" s="2" t="s">
        <v>155</v>
      </c>
      <c r="C103" s="2" t="s">
        <v>152</v>
      </c>
      <c r="D103" s="2" t="s">
        <v>56</v>
      </c>
      <c r="E103" s="14">
        <v>400.1</v>
      </c>
    </row>
    <row r="104" spans="1:5" s="3" customFormat="1" ht="14.25">
      <c r="A104" s="67" t="s">
        <v>112</v>
      </c>
      <c r="B104" s="12" t="s">
        <v>122</v>
      </c>
      <c r="C104" s="12" t="s">
        <v>1</v>
      </c>
      <c r="D104" s="12" t="s">
        <v>1</v>
      </c>
      <c r="E104" s="19">
        <f>E105</f>
        <v>61.8</v>
      </c>
    </row>
    <row r="105" spans="1:5" s="3" customFormat="1" ht="14.25">
      <c r="A105" s="67" t="s">
        <v>113</v>
      </c>
      <c r="B105" s="12" t="s">
        <v>123</v>
      </c>
      <c r="C105" s="12" t="s">
        <v>1</v>
      </c>
      <c r="D105" s="12" t="s">
        <v>1</v>
      </c>
      <c r="E105" s="19">
        <f>E106</f>
        <v>61.8</v>
      </c>
    </row>
    <row r="106" spans="1:5" s="3" customFormat="1" ht="14.25">
      <c r="A106" s="68" t="s">
        <v>11</v>
      </c>
      <c r="B106" s="2" t="s">
        <v>123</v>
      </c>
      <c r="C106" s="2" t="s">
        <v>12</v>
      </c>
      <c r="D106" s="2" t="s">
        <v>1</v>
      </c>
      <c r="E106" s="14">
        <f>E107</f>
        <v>61.8</v>
      </c>
    </row>
    <row r="107" spans="1:5" s="3" customFormat="1" ht="14.25">
      <c r="A107" s="68" t="s">
        <v>114</v>
      </c>
      <c r="B107" s="2" t="s">
        <v>123</v>
      </c>
      <c r="C107" s="2" t="s">
        <v>115</v>
      </c>
      <c r="D107" s="2" t="s">
        <v>1</v>
      </c>
      <c r="E107" s="14">
        <f>E108</f>
        <v>61.8</v>
      </c>
    </row>
    <row r="108" spans="1:5" s="3" customFormat="1" ht="14.25">
      <c r="A108" s="68" t="s">
        <v>116</v>
      </c>
      <c r="B108" s="2" t="s">
        <v>123</v>
      </c>
      <c r="C108" s="2" t="s">
        <v>115</v>
      </c>
      <c r="D108" s="2" t="s">
        <v>117</v>
      </c>
      <c r="E108" s="14">
        <v>61.8</v>
      </c>
    </row>
    <row r="109" spans="1:5" s="3" customFormat="1" ht="14.25">
      <c r="A109" s="67" t="s">
        <v>59</v>
      </c>
      <c r="B109" s="12" t="s">
        <v>60</v>
      </c>
      <c r="C109" s="12" t="s">
        <v>1</v>
      </c>
      <c r="D109" s="12" t="s">
        <v>1</v>
      </c>
      <c r="E109" s="19">
        <f>E110</f>
        <v>130</v>
      </c>
    </row>
    <row r="110" spans="1:5" s="3" customFormat="1" ht="14.25">
      <c r="A110" s="67" t="s">
        <v>61</v>
      </c>
      <c r="B110" s="12" t="s">
        <v>62</v>
      </c>
      <c r="C110" s="12" t="s">
        <v>1</v>
      </c>
      <c r="D110" s="12" t="s">
        <v>1</v>
      </c>
      <c r="E110" s="19">
        <f>E111</f>
        <v>130</v>
      </c>
    </row>
    <row r="111" spans="1:5" s="3" customFormat="1" ht="14.25">
      <c r="A111" s="68" t="s">
        <v>11</v>
      </c>
      <c r="B111" s="2" t="s">
        <v>62</v>
      </c>
      <c r="C111" s="2" t="s">
        <v>12</v>
      </c>
      <c r="D111" s="2" t="s">
        <v>1</v>
      </c>
      <c r="E111" s="14">
        <f>E112</f>
        <v>130</v>
      </c>
    </row>
    <row r="112" spans="1:5" s="3" customFormat="1" ht="14.25">
      <c r="A112" s="68" t="s">
        <v>63</v>
      </c>
      <c r="B112" s="2" t="s">
        <v>62</v>
      </c>
      <c r="C112" s="2" t="s">
        <v>64</v>
      </c>
      <c r="D112" s="2" t="s">
        <v>1</v>
      </c>
      <c r="E112" s="14">
        <f>E113</f>
        <v>130</v>
      </c>
    </row>
    <row r="113" spans="1:5" s="3" customFormat="1" ht="14.25">
      <c r="A113" s="68" t="s">
        <v>146</v>
      </c>
      <c r="B113" s="2" t="s">
        <v>62</v>
      </c>
      <c r="C113" s="2" t="s">
        <v>64</v>
      </c>
      <c r="D113" s="2" t="s">
        <v>24</v>
      </c>
      <c r="E113" s="14">
        <v>130</v>
      </c>
    </row>
    <row r="114" spans="1:5" s="3" customFormat="1" ht="14.25">
      <c r="A114" s="110" t="s">
        <v>145</v>
      </c>
      <c r="B114" s="110"/>
      <c r="C114" s="110"/>
      <c r="D114" s="110"/>
      <c r="E114" s="20">
        <f>E13+E33+E40+E54+E65+E92+E99+E104+E109</f>
        <v>6932.4000000000015</v>
      </c>
    </row>
  </sheetData>
  <sheetProtection/>
  <mergeCells count="2">
    <mergeCell ref="A10:E10"/>
    <mergeCell ref="A114:D11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2021-09-13T05:15:04Z</cp:lastPrinted>
  <dcterms:created xsi:type="dcterms:W3CDTF">2014-06-04T12:00:27Z</dcterms:created>
  <dcterms:modified xsi:type="dcterms:W3CDTF">2021-12-17T04:25:13Z</dcterms:modified>
  <cp:category/>
  <cp:version/>
  <cp:contentType/>
  <cp:contentStatus/>
</cp:coreProperties>
</file>