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9440" windowHeight="12345" activeTab="0"/>
  </bookViews>
  <sheets>
    <sheet name="Лист1" sheetId="1" r:id="rId1"/>
  </sheets>
  <definedNames>
    <definedName name="_xlnm._FilterDatabase" localSheetId="0" hidden="1">'Лист1'!$A$13:$H$617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'Лист1'!$13:$13</definedName>
  </definedNames>
  <calcPr fullCalcOnLoad="1"/>
</workbook>
</file>

<file path=xl/sharedStrings.xml><?xml version="1.0" encoding="utf-8"?>
<sst xmlns="http://schemas.openxmlformats.org/spreadsheetml/2006/main" count="1767" uniqueCount="693">
  <si>
    <t>Название
Формируется автоматически</t>
  </si>
  <si>
    <t>Название</t>
  </si>
  <si>
    <t>Формула
Целевая строка</t>
  </si>
  <si>
    <t>Целевая строка</t>
  </si>
  <si>
    <t>ВР
Код</t>
  </si>
  <si>
    <t>Код ВР</t>
  </si>
  <si>
    <t/>
  </si>
  <si>
    <t>тыс.руб.</t>
  </si>
  <si>
    <t>Наименование расходов</t>
  </si>
  <si>
    <t>Целевая статья</t>
  </si>
  <si>
    <t>Вид расходов</t>
  </si>
  <si>
    <t>Всего расходов</t>
  </si>
  <si>
    <t>Всего</t>
  </si>
  <si>
    <t>Вариант: Малопургинский 2017;
Таблица: Проект 2017 (МР);
Данные
%Малопургинский район</t>
  </si>
  <si>
    <t>Вариант=Малопургинский 2017;
Табл=Проект 2017 (МР);
МО=1302000;
БКД=00000000;
КОСГУ=000;
Программы=0000;
ЭД_БКД=00;
Ведомства=000;
ФКР=0000;
Балансировка бюджета=20;
Узлы=20;</t>
  </si>
  <si>
    <t>Вариант=Малопургинский 2017;
Табл=Проект 2017 (МР);
МО=1302000;
БКД=00000000;
КОСГУ=000;
Программы=0000;
ЭД_БКД=00;
Ведомства=000;
ФКР=0000;
Балансировка бюджета=21;
Узлы=20;</t>
  </si>
  <si>
    <t>Вариант=Малопургинский 2017;
Табл=Проект 2017 (МР);
МО=1302000;
БКД=00000000;
КОСГУ=000;
Программы=0000;
ЭД_БКД=00;
Ведомства=000;
ФКР=0000;
Балансировка бюджета=22;
Узлы=20;</t>
  </si>
  <si>
    <t>Муниципальная программа "Развитие образования и воспитание в муниципальном образовании "Малопургинский район" на 2015-2020 годы"</t>
  </si>
  <si>
    <t>0100000000</t>
  </si>
  <si>
    <t>Подпрограмма "Развитие дошкольного образования"</t>
  </si>
  <si>
    <t>0110000000</t>
  </si>
  <si>
    <t>Оказание муниципальной услуги "Реализация основных общеобразовательных программа дошкольного образования"</t>
  </si>
  <si>
    <t>0110100000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</si>
  <si>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</si>
  <si>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0110105470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</si>
  <si>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</si>
  <si>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</si>
  <si>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Питание в дошкольных образовательных учреждениях</t>
  </si>
  <si>
    <t>0110161110</t>
  </si>
  <si>
    <t>Субсидии бюджетным учреждениям на иные цели</t>
  </si>
  <si>
    <t>612</t>
  </si>
  <si>
    <t>Оказание муниципальной услуги (выполнение муниципальной работы)</t>
  </si>
  <si>
    <t>0110166770</t>
  </si>
  <si>
    <t>Реализация мер социальной поддержки, направленных на повышение доступности дошкольного образования</t>
  </si>
  <si>
    <t>0110200000</t>
  </si>
  <si>
    <t>Компенсация части платы, взимаемой с родителей (законных представителей)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</si>
  <si>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0110204240</t>
  </si>
  <si>
    <t>Расходы по предоставлению мер социальной поддержки по освобождению родителей (законных представителей), если один или оба из которых являются инвалидами первой или второй группы и не имеют других доходов, кроме пенсии, от платы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</si>
  <si>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0110204480</t>
  </si>
  <si>
    <t>Предоставление мер социальной поддержки по освобождению от родительской платы за присмотр и уход за детьми-инвалидами, детьми-сиротами и детьми, оставшимся без попечения родителей, обучающимися в муниципальных образовательных организациях, реализующих основную общеобразовательную программу дошкольного образования, а также родителей, если один или оба из них являются инвалидами первой или второй группы и не имеют других доходов, кроме пенсии за счет средств местного бюджета</t>
  </si>
  <si>
    <t>0110261270</t>
  </si>
  <si>
    <t>Внедрение системы мотивации руководителей и педагогических работников муниципальных дошкольных образовательных организаций на достижение результатов профессиональной деятельности</t>
  </si>
  <si>
    <t>0110500000</t>
  </si>
  <si>
    <t>Денежная компенсация расходов по оплате жилых помещений и коммунальных услуг (отопление, освещение) работникам муниципальных организаций муниципального образования "Малопургинский район", проживающим и работающим в сельских населенных пунктах</t>
  </si>
  <si>
    <t>0110561260</t>
  </si>
  <si>
    <t>Подготовка дошкольных образовательных организаций к прохождению лицензирования образовательной деятельности</t>
  </si>
  <si>
    <t>0110700000</t>
  </si>
  <si>
    <t>Подготовка образовательных организаций к прохождению лицензирования образовательной деятельности</t>
  </si>
  <si>
    <t>0110761220</t>
  </si>
  <si>
    <t>Подготовка образовательных организаций к новому учебному году</t>
  </si>
  <si>
    <t>0110761230</t>
  </si>
  <si>
    <t>Подпрограмма "Развитие общего образования"</t>
  </si>
  <si>
    <t>0120000000</t>
  </si>
  <si>
    <t>Оказание муниципальной услуги "Реализация основных общеобразовательных программ начального общего, основного общего, среднего общего образования"</t>
  </si>
  <si>
    <t>0120100000</t>
  </si>
  <si>
    <t>Обеспечение  государственных гарантий реализации прав 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</si>
  <si>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0120104310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</si>
  <si>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</si>
  <si>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</si>
  <si>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</si>
  <si>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</si>
  <si>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Прочая закупка товаров, работ и услуг для обеспечения государственных (муниципальных) нужд</t>
  </si>
  <si>
    <t>244</t>
  </si>
  <si>
    <t>0120166770</t>
  </si>
  <si>
    <t>Уплата прочих налогов, сборов</t>
  </si>
  <si>
    <t>852</t>
  </si>
  <si>
    <t>Оказание муниципальной услуги "Реализация основных общеобразовательных программ общего образования по адаптированной программе для обучающихся с ограниченными возможностями здоровья"</t>
  </si>
  <si>
    <t>0120700000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</si>
  <si>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по адаптированным основным общеобразовательным программам для обучающихся с ограниченными возможностями здоровья в общеобразовательных организациях</t>
  </si>
  <si>
    <t>0120704330</t>
  </si>
  <si>
    <t>Пособия, компенсации и иные социальные выплаты гражданам, кроме публичных нормативных обязательств</t>
  </si>
  <si>
    <t>321</t>
  </si>
  <si>
    <t>Социальные гарантии работникам общего образования</t>
  </si>
  <si>
    <t>0120400000</t>
  </si>
  <si>
    <t>0120461260</t>
  </si>
  <si>
    <t>Подготовка образовательных организаций к новому учебному году и прохождению лицензирования образовательной деятельности</t>
  </si>
  <si>
    <t>0121000000</t>
  </si>
  <si>
    <t>0121061220</t>
  </si>
  <si>
    <t>0121061230</t>
  </si>
  <si>
    <t>Подпрограмма "Развитие дополнительного образования"</t>
  </si>
  <si>
    <t>0130000000</t>
  </si>
  <si>
    <t>Оказание муниципальной услуги "Реализация дополнительных общеразвивающих программ"</t>
  </si>
  <si>
    <t>0130900000</t>
  </si>
  <si>
    <t>0130966770</t>
  </si>
  <si>
    <t>Частичная компенсация дополнительных расходов на повышение оплаты труда работников бюджетной сферы</t>
  </si>
  <si>
    <t>0130907850</t>
  </si>
  <si>
    <t>Оказание муниципальной услуги "Реализация дополнительных общеобразовательных профессиональных программа в области искусств"</t>
  </si>
  <si>
    <t>0131000000</t>
  </si>
  <si>
    <t>0131066770</t>
  </si>
  <si>
    <t>Подпрограмма "Реализация молодежной политики"</t>
  </si>
  <si>
    <t>0140000000</t>
  </si>
  <si>
    <t>Содействие социализации и эффективной самореализации молодежи</t>
  </si>
  <si>
    <t>0140200000</t>
  </si>
  <si>
    <t>Реализация молодежной политики в муниципальном образовании «Малопургинский район»</t>
  </si>
  <si>
    <t>0140261400</t>
  </si>
  <si>
    <t>Реализация установленных полномочий (функций) в области молодежной политики</t>
  </si>
  <si>
    <t>0140300000</t>
  </si>
  <si>
    <t>Содержание учреждений, ведущих работу с детьми и молодежью</t>
  </si>
  <si>
    <t>0140361410</t>
  </si>
  <si>
    <t>Патриотическое воспитание и подготовка молодежи к военной службе</t>
  </si>
  <si>
    <t>0140100000</t>
  </si>
  <si>
    <t>0140161400</t>
  </si>
  <si>
    <t>Подпрограмма "Создание условий для реализации муниципальной программы"</t>
  </si>
  <si>
    <t>0150000000</t>
  </si>
  <si>
    <t>Содержание управления образования как структурного подразделения Администрации муниципального образования "Малопургинский район"</t>
  </si>
  <si>
    <t>0150700000</t>
  </si>
  <si>
    <t>Реализация установленных полномочий (функций) Управления образования Администрации муниципального образования "Малопургинский район"</t>
  </si>
  <si>
    <t>0150761000</t>
  </si>
  <si>
    <t>Иные выплаты персоналу учреждений, за исключением фонда оплаты труда</t>
  </si>
  <si>
    <t>112</t>
  </si>
  <si>
    <t>Закупка товаров, работ, услуг в сфере информационно-коммуникационных технологий</t>
  </si>
  <si>
    <t>242</t>
  </si>
  <si>
    <t>Повышение уровня санитарно-эпидемиологического благополучия образовательных организаций</t>
  </si>
  <si>
    <t>0150300000</t>
  </si>
  <si>
    <t>Содержание автобусного парка образовательных организаций</t>
  </si>
  <si>
    <t>0150361280</t>
  </si>
  <si>
    <t>Проведение ревизии систем отопления образовательных организаций, в том числе поверка счетчиков</t>
  </si>
  <si>
    <t>0150361290</t>
  </si>
  <si>
    <t>Подпрограмма "Детское и школьное питание"</t>
  </si>
  <si>
    <t>0160000000</t>
  </si>
  <si>
    <t>Реализация мероприятий по обеспечению питанием обучающихся различных категорий</t>
  </si>
  <si>
    <t>0160100000</t>
  </si>
  <si>
    <t>Детское и школьное питание</t>
  </si>
  <si>
    <t>0160161210</t>
  </si>
  <si>
    <t>Муниципальная программа "Охрана здоровья и формирование здорового образа жизни населения муниципального образования "Малопургинский район" на 2015-2020 годы"</t>
  </si>
  <si>
    <t>0200000000</t>
  </si>
  <si>
    <t>Подпрограмма "Формирование здорового образа жизни и создание условий для развития физической культуры и спорта"</t>
  </si>
  <si>
    <t>0210000000</t>
  </si>
  <si>
    <t>Участие в организации и (или) проведении физкультурных и спортивных мероприятий муниципального образования "Малопургинский район"</t>
  </si>
  <si>
    <t>0210100000</t>
  </si>
  <si>
    <t>Мероприятия в области физической культуры и спорта</t>
  </si>
  <si>
    <t>0210161510</t>
  </si>
  <si>
    <t>Подпрограмма "Организация отдыха, оздоровления, занятости детей и молодежи муниципального образования "Малопургинский район" на 2015-2020 годы"</t>
  </si>
  <si>
    <t>0220000000</t>
  </si>
  <si>
    <t>Оздоровительная и досуговая деятельность</t>
  </si>
  <si>
    <t>0220200000</t>
  </si>
  <si>
    <t>Содержание учреждений, организующих отдых детей в каникулярное время</t>
  </si>
  <si>
    <t>0220261530</t>
  </si>
  <si>
    <t>Муниципальная программа "Развитие культуры Малопургинского района на 2015-2020 годы"</t>
  </si>
  <si>
    <t>0300000000</t>
  </si>
  <si>
    <t>Подпрограмма "Организация библиотечного обслуживания населения"</t>
  </si>
  <si>
    <t>0310000000</t>
  </si>
  <si>
    <t>Оказание муниципальной услуги "Библиотечное, библиографическое и информационное обслуживание пользователей библиотеки"</t>
  </si>
  <si>
    <t>0310100000</t>
  </si>
  <si>
    <t>0310166770</t>
  </si>
  <si>
    <t>0310107850</t>
  </si>
  <si>
    <t>Подпрограмма "Организация досуга и предоставление услуг организаций культуры и доступа к музейным фондам"</t>
  </si>
  <si>
    <t>0320000000</t>
  </si>
  <si>
    <t>0320100000</t>
  </si>
  <si>
    <t>0320166770</t>
  </si>
  <si>
    <t>0320107850</t>
  </si>
  <si>
    <t>Оказание муниципальной услуги "Публичный показ музейных предметов, музейных коллекций"</t>
  </si>
  <si>
    <t>0320400000</t>
  </si>
  <si>
    <t>0320466770</t>
  </si>
  <si>
    <t>Подпрограмма "Развитие туризма"</t>
  </si>
  <si>
    <t>0330000000</t>
  </si>
  <si>
    <t>Создание благоприятных условий для развития туризма</t>
  </si>
  <si>
    <t>0330100000</t>
  </si>
  <si>
    <t>Повышение конкурентоспособности туристического продукта, формирование привлекательного образа Малопургинского района на туристическом рынке</t>
  </si>
  <si>
    <t>0330161630</t>
  </si>
  <si>
    <t>Подпрограмма "Реализация национальной политики, развитие местного народного творчества"</t>
  </si>
  <si>
    <t>0340000000</t>
  </si>
  <si>
    <t>Выполнение муниципальной работы "Выявление, изучение, сохранение, развитие и популяризация объектов нематериального культурного наследия народов Российской Федерации в области традиционной народной культуры"</t>
  </si>
  <si>
    <t>0340100000</t>
  </si>
  <si>
    <t>0340166770</t>
  </si>
  <si>
    <t>Поддержка деятельности национально-культурных объединений и общественных организаций, национальных самобытных коллективов самодеятельного творчества</t>
  </si>
  <si>
    <t>0340200000</t>
  </si>
  <si>
    <t>Сохранение и развитие национальных культур на территории муниципального образования «Малопургинский район»</t>
  </si>
  <si>
    <t>0340261660</t>
  </si>
  <si>
    <t>0350000000</t>
  </si>
  <si>
    <t>Реализация установленных полномочий (функций) Управления культуры и туризма Администрации муниципального образования "Малопургинский район"</t>
  </si>
  <si>
    <t>0350100000</t>
  </si>
  <si>
    <t>0350161640</t>
  </si>
  <si>
    <t>Подпрограмма "Безопасность учреждений культуры Малопургинского района"</t>
  </si>
  <si>
    <t>0360000000</t>
  </si>
  <si>
    <t>Материально-техническое обеспечение пожарной и антитеррористической безопасности организаций культуры</t>
  </si>
  <si>
    <t>0360200000</t>
  </si>
  <si>
    <t>Мероприятия по обеспечению безопасности организаций культуры</t>
  </si>
  <si>
    <t>0360261680</t>
  </si>
  <si>
    <t>Муниципальная программа "Социальная поддержка населения  в муниципальном образовании "Малопургинский район" на 2015-2020 годы"</t>
  </si>
  <si>
    <t>0400000000</t>
  </si>
  <si>
    <t>Подпрограмма "Социальная поддержка семьи и детей"</t>
  </si>
  <si>
    <t>0410000000</t>
  </si>
  <si>
    <t>Организация и проведение   мероприятий по повышению престижа семьи, пропаганде ценностей семьи и детства, повышению авторитета материнства и родительства в обществе</t>
  </si>
  <si>
    <t>0410100000</t>
  </si>
  <si>
    <t>Предоставление безвозмездных субсидий многодетным семьям, признанным нуждающимися в улучшении жилищных условий, на строительство, реконструкцию, капитальный ремонт и приобретение жилых помещений</t>
  </si>
  <si>
    <t>0410104460</t>
  </si>
  <si>
    <t>Субсидии гражданам на приобретение жилья</t>
  </si>
  <si>
    <t>322</t>
  </si>
  <si>
    <t>Учёт (регистрация) многодетных семей</t>
  </si>
  <si>
    <t>0410400000</t>
  </si>
  <si>
    <t>Организация учета (регистрации) многодетных семей</t>
  </si>
  <si>
    <t>0410407560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</si>
  <si>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</si>
  <si>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</si>
  <si>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 на выплаты денежного содержания и иные выплаты работникам  государственных (муниципальных) органов</t>
  </si>
  <si>
    <t>129</t>
  </si>
  <si>
    <t>Выплата единовременного пособия при всех формах устройства детей, лишенных родительского попечения, в семью</t>
  </si>
  <si>
    <t>0410800000</t>
  </si>
  <si>
    <t>Выплата единовременных пособий при всех формах устройства детей, лишенных родительского попечения, в семью</t>
  </si>
  <si>
    <t>0410852600</t>
  </si>
  <si>
    <t>Выплата денежных средств на содержание усыновленных (удочеренных) детей</t>
  </si>
  <si>
    <t>0410900000</t>
  </si>
  <si>
    <t>Расходы на выплату денежных средств на содержание усыновленных (удочеренных) детей</t>
  </si>
  <si>
    <t>0410906330</t>
  </si>
  <si>
    <t>Пособия, компенсации, меры социальной поддержки по публичным нормативным обязательствам</t>
  </si>
  <si>
    <t>313</t>
  </si>
  <si>
    <t>Организация социальной поддержки детей-сирот и детей, оставшихся без попечения родителей</t>
  </si>
  <si>
    <t>0411000000</t>
  </si>
  <si>
    <t>0411004410</t>
  </si>
  <si>
    <t>Организация опеки и попечительства в отношении несовершеннолетних</t>
  </si>
  <si>
    <t>0411100000</t>
  </si>
  <si>
    <t>Организация и осуществление деятельности по опеке и попечительству в отношении несовершеннолетних</t>
  </si>
  <si>
    <t>0411104420</t>
  </si>
  <si>
    <t>Социальная поддержка детей-сирот и детей, оставшихся без попечения родителей, переданных в приемные семьи</t>
  </si>
  <si>
    <t>0411200000</t>
  </si>
  <si>
    <t>Социальная поддержка детей-сирот и детей, оставшихся без попечения родителей, переданных в приёмные семьи</t>
  </si>
  <si>
    <t>0411204250</t>
  </si>
  <si>
    <t>Выплата денежных средств на содержание детей, находящихся под опекой (попечительством)</t>
  </si>
  <si>
    <t>0411300000</t>
  </si>
  <si>
    <t>0411304260</t>
  </si>
  <si>
    <t>Предоставление мер социальной поддержки многодетным семьям</t>
  </si>
  <si>
    <t>0410500000</t>
  </si>
  <si>
    <t>0410504340</t>
  </si>
  <si>
    <t>Подпрограмма "Социальная поддержка старшего поколения, ветеранов и инвалидов, иных категорий граждан"</t>
  </si>
  <si>
    <t>0420000000</t>
  </si>
  <si>
    <t>Участие в республиканской Спартакиаде среди пенсионеров республики под девизом: "Возраст - спорту не помеха"</t>
  </si>
  <si>
    <t>0420400000</t>
  </si>
  <si>
    <t>Социальная поддержка старшего поколения, ветеранов и инвалидов, иных категорий граждан за счет средств местного бюджета</t>
  </si>
  <si>
    <t>0420461740</t>
  </si>
  <si>
    <t>Районный спортивный праздник "Будем здоровы"</t>
  </si>
  <si>
    <t>0420500000</t>
  </si>
  <si>
    <t>0420561740</t>
  </si>
  <si>
    <t>Выполнение решений VII-го съезда Всероссийской организации ветеранов и VII отчетно-выборной конференции организации ветеранов. Подведение итогов смотра-конкурса первичных ветеранских организаций "Ценить прошлое, думать о будущем".</t>
  </si>
  <si>
    <t>0420100000</t>
  </si>
  <si>
    <t>0420161740</t>
  </si>
  <si>
    <t>Принят участие в республиканском фестивале-конкурсе среди мастеров любительского, художественного творчества и прикладного искусства "В созвездии ветеранских талантов и увлечений"</t>
  </si>
  <si>
    <t>0420700000</t>
  </si>
  <si>
    <t>0420761740</t>
  </si>
  <si>
    <t>Районный смотр-конкурс "Ветеранское подворье"</t>
  </si>
  <si>
    <t>0420800000</t>
  </si>
  <si>
    <t>0420861740</t>
  </si>
  <si>
    <t>Подписка на газеты "Пенсионер России", "Ветеран" на II полугодие 2016 года и I полугодие 2017 года</t>
  </si>
  <si>
    <t>0421000000</t>
  </si>
  <si>
    <t>0421061740</t>
  </si>
  <si>
    <t>Организация проведения спартакиады инвалидного спорта</t>
  </si>
  <si>
    <t>0421100000</t>
  </si>
  <si>
    <t>0421161740</t>
  </si>
  <si>
    <t>Организация проведения туристического фестиваля для инвалидов</t>
  </si>
  <si>
    <t>0421200000</t>
  </si>
  <si>
    <t>0421261740</t>
  </si>
  <si>
    <t>Организация проведения международного Дня инвалидов и новогодней елки</t>
  </si>
  <si>
    <t>0421300000</t>
  </si>
  <si>
    <t>0421361740</t>
  </si>
  <si>
    <t>Подпрограмма "Обеспечение жильем отдельных категорий граждан, стимулирование улучшения жилищных условий"</t>
  </si>
  <si>
    <t>0430000000</t>
  </si>
  <si>
    <t>Обеспечение жильем ветеранов, инвалидов и семей, имеющих семей-инвалидов</t>
  </si>
  <si>
    <t>0430200000</t>
  </si>
  <si>
    <t>Обеспечение жильём отдельных категорий граждан, установленных Федеральным законом от 12 января 1995 года  № 5-ФЗ «О ветеранах», в соответствии с Указом Президента Российской Федерации от 07 мая 2008 года № 714 «Об обеспечении жильём ветеранов Великой Отечественной войны 1941-1945 годов»</t>
  </si>
  <si>
    <t>0430251340</t>
  </si>
  <si>
    <t>Обеспечение предоставления мер социальной поддержки по обеспечению жильём 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награждённых знаком «Жителю блокадного Ленинграда»,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детей-инвалидов, и граждан, уволенных с военной службы (службы), и приравненных к ним лиц»</t>
  </si>
  <si>
    <t>0430700000</t>
  </si>
  <si>
    <t>Обеспечение предоставления мер социальной поддержки  по обеспечению жильём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«Жителю блокадного Ленинграда», лиц, работавших на военных объектах в период Великой Отечественной войны, членов семей погибших (умерших) инвалидов  войны,  участников   Великой Отечественной войны, ветеранов боевых действий, инвалидов и семей, имеющих детей - инвалидов</t>
  </si>
  <si>
    <t>0430704470</t>
  </si>
  <si>
    <t>Обеспечение осуществления передаваемых полномочий в соответствии с Законом Удмуртской республики от 14.03.2013 года №8-РЗ "Об обеспечении жилыми помещениями детей-сирот и детей, оставшихся без попечения родителей, а также лиц из числа детей-сирот и детей, оставшихся без попечения родителей"</t>
  </si>
  <si>
    <t>0430800000</t>
  </si>
  <si>
    <t>Расходы на осуществление деятельности специалистов, осуществляющих государственные полномочия,  передаваемые в соответствии с Законом Удмуртской Республики от 14 марта 2013 года № 8-РЗ "Об обеспечении жилыми помещениями детей-сирот и детей, оставшихся без попечения родителей,  а также лиц из числа детей-сирот и детей, оставшихся без попечения родителей"</t>
  </si>
  <si>
    <t>0430807860</t>
  </si>
  <si>
    <t>Подпрограмма "Предоставление субсидий и льгот по оплате жилищно-коммунальных услуг"</t>
  </si>
  <si>
    <t>0440000000</t>
  </si>
  <si>
    <t>Предоставление гражданам субсидий на оплату жилого помещения и коммунальных услуг</t>
  </si>
  <si>
    <t>0440300000</t>
  </si>
  <si>
    <t>Предоставление гражданам субсидий на оплату жилого помещения  и коммунальных услуг</t>
  </si>
  <si>
    <t>0440303690</t>
  </si>
  <si>
    <t>Организация предоставления гражданам субсидий на оплату жилого помещения и коммунальных услуг</t>
  </si>
  <si>
    <t>0440400000</t>
  </si>
  <si>
    <t>0440404400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</si>
  <si>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</si>
  <si>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</si>
  <si>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Муниципальная программа "Создание условий для устойчивого экономического развития на 2015-2020 годы"</t>
  </si>
  <si>
    <t>0500000000</t>
  </si>
  <si>
    <t>Подпрограмма "Развитие сельского хозяйства и расширение рынка сельскохозяйственной продукции"</t>
  </si>
  <si>
    <t>0510000000</t>
  </si>
  <si>
    <t>Сохранение плодородия почв в Малопургинском районе"</t>
  </si>
  <si>
    <t>0511500000</t>
  </si>
  <si>
    <t>Сохранение плодородия почвы в муниципальном образовании "Малопургинский район"</t>
  </si>
  <si>
    <t>0511561810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</si>
  <si>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</si>
  <si>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Организация и проведение районных конкурсов (смотров-конкурсов), иных мероприятий сфере сельского хозяйства в целях повышения профессионального мастерства, распространения передового опыта</t>
  </si>
  <si>
    <t>0511000000</t>
  </si>
  <si>
    <t>Организация и проведение районных конкурсов (смотров-конкурсов), иных мероприятий в сфере сельского хозяйства</t>
  </si>
  <si>
    <t>0511061800</t>
  </si>
  <si>
    <t>Подпрограмма "Создание условий для развития малого и среднего предпринимательства"</t>
  </si>
  <si>
    <t>0520000000</t>
  </si>
  <si>
    <t>Организационное содействие для участия предпринимателей района в республиканских конкурсах</t>
  </si>
  <si>
    <t>0520800000</t>
  </si>
  <si>
    <t>Создание условий для развития малого и среднего предпринимательства</t>
  </si>
  <si>
    <t>0520861840</t>
  </si>
  <si>
    <t>Оказание финансовой поддержки субъектам малого и среднего предпринимательства из бюджета муниципального образования "Малопургинский район" при условии софинансирования</t>
  </si>
  <si>
    <t>0521400000</t>
  </si>
  <si>
    <t>0521461840</t>
  </si>
  <si>
    <t>Муниципальная программа "Обеспечение безопасности  на территории муниципального образования "Малопургинский район" на 2015-2020 годы"</t>
  </si>
  <si>
    <t>0600000000</t>
  </si>
  <si>
    <t>Подпрограмма "Предупреждение и ликвидация последствий чрезвычайных ситуаций в Малопургинском районе"</t>
  </si>
  <si>
    <t>0610000000</t>
  </si>
  <si>
    <t>Мероприятия по предупреждению и ликвидации ЧС</t>
  </si>
  <si>
    <t>0610200000</t>
  </si>
  <si>
    <t>Предупреждение и ликвидация последствий чрезвычайных ситуаций за счет средств местного бюджета</t>
  </si>
  <si>
    <t>0610261950</t>
  </si>
  <si>
    <t>Организация мероприятий по построению, внедрению и эксплуатации на территории муниципального образования "Малопургинский район" аппаратно-программного комплекса "Безопасный город"</t>
  </si>
  <si>
    <t>0610500000</t>
  </si>
  <si>
    <t>Материально-техническое обеспечение деятельности Единой дежурно-диспетчерской службы Администрации муниципального образования «Малопургинский район»</t>
  </si>
  <si>
    <t>0610561900</t>
  </si>
  <si>
    <t>Подпрограмма "Профилактика безнадзорности и правонарушений несовершеннолетних в Малопургинском районе на 2015-2020 годы"</t>
  </si>
  <si>
    <t>0620000000</t>
  </si>
  <si>
    <t>Мероприятия по предупреждению безнадзорности и правонарушений  несовершеннолетних</t>
  </si>
  <si>
    <t>0620200000</t>
  </si>
  <si>
    <t>Создание и организация деятельности комиссий по делам несовершеннолетних и защите их прав</t>
  </si>
  <si>
    <t>0620204350</t>
  </si>
  <si>
    <t>Мероприятия по предупреждению безнадзорности и правонарушений несовершеннолетних</t>
  </si>
  <si>
    <t>0620261920</t>
  </si>
  <si>
    <t>Муниципальная программа "Муниципальное хозяйство муниципального образования "Малопургинский район" на 2015-2020 годы"</t>
  </si>
  <si>
    <t>0700000000</t>
  </si>
  <si>
    <t>Подпрограмма "Территориальное развитие (градостроительство и землеустройство)"</t>
  </si>
  <si>
    <t>0710000000</t>
  </si>
  <si>
    <t>Ведение информационной системы обеспечения градостроительной деятельности</t>
  </si>
  <si>
    <t>0710500000</t>
  </si>
  <si>
    <t>Мероприятия в области строительства, архитектуры и градостроительства</t>
  </si>
  <si>
    <t>0710562020</t>
  </si>
  <si>
    <t>Подпрограмма "Содержание и развитие жилищного хозяйства на 2015-2020 годы"</t>
  </si>
  <si>
    <t>0720000000</t>
  </si>
  <si>
    <t>Капитальный ремонт муниципальных жилых помещений</t>
  </si>
  <si>
    <t>0721900000</t>
  </si>
  <si>
    <t>Содержание и развитие жилищного хозяйства</t>
  </si>
  <si>
    <t>0721962100</t>
  </si>
  <si>
    <t>Закупка товаров, работ, услуг в целях капитального ремонта государственного (муниципального) имущества</t>
  </si>
  <si>
    <t>243</t>
  </si>
  <si>
    <t>Обеспечение осуществления отдельных государственных полномочий по государственному жилищному надзору и лицензионному контролю</t>
  </si>
  <si>
    <t>0722700000</t>
  </si>
  <si>
    <t>Осуществление переданных отдельных государственных полномочий Удмуртской Республики по государственному жилищному надзору и лицензионному контролю</t>
  </si>
  <si>
    <t>0722706200</t>
  </si>
  <si>
    <t>Проведение неотложных аварийно-восстановительных работ на объектах жилищного фонда, в т.ч. малоэтажной застройки муниципального образования "Малопургинский район"</t>
  </si>
  <si>
    <t>0722000000</t>
  </si>
  <si>
    <t>0722062100</t>
  </si>
  <si>
    <t>Изготовление (восстановление) технических паспортов многоквартирных домов</t>
  </si>
  <si>
    <t>0722100000</t>
  </si>
  <si>
    <t>0722162100</t>
  </si>
  <si>
    <t>Оформление документов для приема в муниципальную собственность выморочных помещений, оценка стоимости жилых помещений</t>
  </si>
  <si>
    <t>0722300000</t>
  </si>
  <si>
    <t>0722362100</t>
  </si>
  <si>
    <t>Подпрограмма "Содержание и развитие коммунальной инфраструктуры"</t>
  </si>
  <si>
    <t>0730000000</t>
  </si>
  <si>
    <t>Организация проведения аварийно-восстановительных работ на бесхозяйных объектах инженерной инфраструктуры на территории района</t>
  </si>
  <si>
    <t>0730100000</t>
  </si>
  <si>
    <t>Мероприятия в области коммунального хозяйства за счет средств местного бюджета</t>
  </si>
  <si>
    <t>0730162200</t>
  </si>
  <si>
    <t>Выявление бесхозяйных инженерных коммуникаций, проведение инвентаризации, постановка в казну муниципального образования</t>
  </si>
  <si>
    <t>0730200000</t>
  </si>
  <si>
    <t>0730262200</t>
  </si>
  <si>
    <t>Обеспечение условий для привлечения частных инвестиций в системы тепло-, водоснабжения, водоотведения и очистки сточных вод</t>
  </si>
  <si>
    <t>0730500000</t>
  </si>
  <si>
    <t>0730562200</t>
  </si>
  <si>
    <t>Организация подготовки района к осенне-зимнему периоду</t>
  </si>
  <si>
    <t>0730300000</t>
  </si>
  <si>
    <t>0730362200</t>
  </si>
  <si>
    <t>Подпрограмма "Развитие транспортной системы (организация транспортного обслуживания населения, развитие дорожного хозяйства)"</t>
  </si>
  <si>
    <t>0740000000</t>
  </si>
  <si>
    <t>Содержание и ремонт автомобильных дорог общего пользования местного значения, находящихся в границах муниципального образования "Малопургинский район"</t>
  </si>
  <si>
    <t>0740100000</t>
  </si>
  <si>
    <t>Развитие транспортной системы (организация транспортного обслуживания населения, развитие дорожного хозяйства, содержание и ремонт автомобильных дорог общего пользования  местного значения ,находящихся в границах муниципального образования «Малопургинский район».</t>
  </si>
  <si>
    <t>0740162510</t>
  </si>
  <si>
    <t>Иные межбюджетные трансферты</t>
  </si>
  <si>
    <t>540</t>
  </si>
  <si>
    <t>Муниципальная программа "Энергосбережение и повышение энергетической эффективности муниципального образования "Малопургинский район" на 2015-2020 годы"</t>
  </si>
  <si>
    <t>0800000000</t>
  </si>
  <si>
    <t>Реализация мероприятий в организациях, финансируемых за счет средств муниципального  бюджета</t>
  </si>
  <si>
    <t>Энергосбережение и повышение энергетической эффективности</t>
  </si>
  <si>
    <t>Муниципальная программа муниципальное управление муниципального образования "Малопургинский район" на 2015-2020 годы"</t>
  </si>
  <si>
    <t>0900000000</t>
  </si>
  <si>
    <t>Подпрограмма "Развитие муниципальной службы"</t>
  </si>
  <si>
    <t>0910000000</t>
  </si>
  <si>
    <t>Профессиональное развитие и подготовка муниципальных служащих в муниципальном образовании "Малопургинский район"</t>
  </si>
  <si>
    <t>0910300000</t>
  </si>
  <si>
    <t>Профессиональное развитие и подготовка муниципальных служащих в муниципальном образовании «Малопургинский район»</t>
  </si>
  <si>
    <t>0910362700</t>
  </si>
  <si>
    <t>Подпрограмма "Управление муниципальными финансами муниципального образования "Малопургинский район"</t>
  </si>
  <si>
    <t>0920000000</t>
  </si>
  <si>
    <t>Создание условий для реализации муниципальной программы</t>
  </si>
  <si>
    <t>0920100000</t>
  </si>
  <si>
    <t>Реализация установленных полномочий (функций) Управлением финансов Администрации муниципального образования "Малопургинский район"</t>
  </si>
  <si>
    <t>0920162710</t>
  </si>
  <si>
    <t>Управление муниципальным долгом муниципального образования "Малопургинский район"</t>
  </si>
  <si>
    <t>0920400000</t>
  </si>
  <si>
    <t>Процентные платежи по муниципальному долгу</t>
  </si>
  <si>
    <t>0920460070</t>
  </si>
  <si>
    <t>Обслуживание муниципального долга</t>
  </si>
  <si>
    <t>730</t>
  </si>
  <si>
    <t>Развитие системы межбюджетных отношений, содействие повышению уровня бюджетной обеспеченности муниципальных образований поселений в районе</t>
  </si>
  <si>
    <t>0920500000</t>
  </si>
  <si>
    <t>Расчёт и предоставление дотаций поселениям за счёт средств бюджета Удмуртской Республики</t>
  </si>
  <si>
    <t>0920504370</t>
  </si>
  <si>
    <t>Дотации на выравнивание бюджетной обеспеченности</t>
  </si>
  <si>
    <t>511</t>
  </si>
  <si>
    <t>Выравнивание бюджетной обеспеченности поселений за счет средств местного бюджета</t>
  </si>
  <si>
    <t>0920563000</t>
  </si>
  <si>
    <t>Подпрограмма "Повышение эффективности расходов бюджета муниципального образования "Малопургинский район"</t>
  </si>
  <si>
    <t>0930000000</t>
  </si>
  <si>
    <t>Организация работы органов местного самоуправления по повышению эффективности бюджетных расходов</t>
  </si>
  <si>
    <t>0930700000</t>
  </si>
  <si>
    <t>Мероприятия  по повышению эффективности бюджетных расходов</t>
  </si>
  <si>
    <t>0930762720</t>
  </si>
  <si>
    <t>Подпрограмма "Управление муниципальным имуществом и земельными ресурсами"</t>
  </si>
  <si>
    <t>0940000000</t>
  </si>
  <si>
    <t>Управление и распоряжение имуществом, находящимся в собственности муниципального образования "Малопургинский район", в том числе земельными ресурсами</t>
  </si>
  <si>
    <t>0940200000</t>
  </si>
  <si>
    <t>Управление муниципальным имуществом</t>
  </si>
  <si>
    <t>0940262000</t>
  </si>
  <si>
    <t>Проведение государственной политики в области земельных отношений</t>
  </si>
  <si>
    <t>0940300000</t>
  </si>
  <si>
    <t>Проведение государственной политики в области  земельных отношений</t>
  </si>
  <si>
    <t>0940362010</t>
  </si>
  <si>
    <t>Подпрограмма "Архивное дело"</t>
  </si>
  <si>
    <t>0950000000</t>
  </si>
  <si>
    <t>Реализация переданных отдельных государственных полномочий по хранению, комплектованию, учету и использованию архивных документов, относящихся к собственности Удмуртской Республики, временно хранящихся в архивном отделе Администрации муниципального образования "Малопургинский район"</t>
  </si>
  <si>
    <t>0950400000</t>
  </si>
  <si>
    <t>Осуществление отдельных государственных полномочий в области архивного дела</t>
  </si>
  <si>
    <t>0950404360</t>
  </si>
  <si>
    <t>Организация хранения, комплектования и использования документов Архивного фонда Удмуртской Республики и других архивных документов</t>
  </si>
  <si>
    <t>0950100000</t>
  </si>
  <si>
    <t>Обеспечение деятельности аппарата Администрации муниципального образования "Малопургинский район"</t>
  </si>
  <si>
    <t>0950162760</t>
  </si>
  <si>
    <t>Подпрограмма "Создание условий для государственной регистрации актов гражданского состояния"</t>
  </si>
  <si>
    <t>0960000000</t>
  </si>
  <si>
    <t>Осуществление переданных органам местного самоуправления муниципального образования "Малопургинский район" государственных полномочий на государственную регистрацию актов гражданского состояния</t>
  </si>
  <si>
    <t>0960100000</t>
  </si>
  <si>
    <t>Государственная регистрация актов гражданского состояния</t>
  </si>
  <si>
    <t>0960159300</t>
  </si>
  <si>
    <t>Подпрограмма "Улучшение условий и охраны труда в муниципальном образовании "Малопургинский район"</t>
  </si>
  <si>
    <t>0970000000</t>
  </si>
  <si>
    <t>Обучение по охране труда руководителей и специалистов администраций муниципальных образований</t>
  </si>
  <si>
    <t>0970800000</t>
  </si>
  <si>
    <t>Мероприятия по улучшению условий и охраны труда</t>
  </si>
  <si>
    <t>0970862730</t>
  </si>
  <si>
    <t>Приобретение средств индивидуальной защиты, смывающих средств</t>
  </si>
  <si>
    <t>0971100000</t>
  </si>
  <si>
    <t>0971162730</t>
  </si>
  <si>
    <t>Организация на уровне муниципального района конкурса на лучшую организацию работы по охране труда среди организаций в муниципальном образовании "Малопургинский район"</t>
  </si>
  <si>
    <t>0970400000</t>
  </si>
  <si>
    <t>0970462730</t>
  </si>
  <si>
    <t>Обучение электротехнического персонала на квалификационные группы по электробезопасности</t>
  </si>
  <si>
    <t>0971400000</t>
  </si>
  <si>
    <t>0971462730</t>
  </si>
  <si>
    <t>Подпрограмма "Информатизация в органах местного самоуправления"</t>
  </si>
  <si>
    <t>0980000000</t>
  </si>
  <si>
    <t>Дооснащение муниципальных служащих и работников администрации компьютерной техникой и программным обеспечением для участия ими в электронном документообороте и выполнения должностных обязанностей муниципального управления</t>
  </si>
  <si>
    <t>0980100000</t>
  </si>
  <si>
    <t>Мероприятия по оснащению компьютерной техникой и программным обеспечением в органах местного самоуправления</t>
  </si>
  <si>
    <t>0980162740</t>
  </si>
  <si>
    <t>Подпрограмма "Административная реформа"</t>
  </si>
  <si>
    <t>0990000000</t>
  </si>
  <si>
    <t>Организация и предоставление государственных и муниципальных услуг в МАУ "МФЦ с. Малая Пурга"</t>
  </si>
  <si>
    <t>0990100000</t>
  </si>
  <si>
    <t>Многофункциональный центр предоставления государственных и муниципальных услуг муниципального образования "Малопургинский район"</t>
  </si>
  <si>
    <t>0990160130</t>
  </si>
  <si>
    <t>Проведение социологических исследований с целью мониторинга удовлетворенности населением деятельностью</t>
  </si>
  <si>
    <t>0990600000</t>
  </si>
  <si>
    <t>Проведение социологических исследований</t>
  </si>
  <si>
    <t>0990662750</t>
  </si>
  <si>
    <t>09А0000000</t>
  </si>
  <si>
    <t>09А0100000</t>
  </si>
  <si>
    <t>09А0162760</t>
  </si>
  <si>
    <t>Иные выплаты персоналу государственных (муниципальных) органов, за исключением фонда оплаты труда</t>
  </si>
  <si>
    <t>122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</si>
  <si>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 местного самоуправления либо должностных лиц этих органов, а также в результате деятельности казённых учреждений</t>
  </si>
  <si>
    <t>831</t>
  </si>
  <si>
    <t>Пенсионное обеспечение муниципальных служащих и лиц, замещавших муниципальные должности</t>
  </si>
  <si>
    <t>09А0500000</t>
  </si>
  <si>
    <t>Доплаты к пенсиям  муниципальных служащих</t>
  </si>
  <si>
    <t>09А0561710</t>
  </si>
  <si>
    <t>Иные пенсии, социальные доплаты к пенсиям</t>
  </si>
  <si>
    <t>312</t>
  </si>
  <si>
    <t>Муниципальная программа "Благоустройство и охрана окружающей среды муниципального образования "Малопургинский район" на 2015-2020 годы"</t>
  </si>
  <si>
    <t>1000000000</t>
  </si>
  <si>
    <t>Отлов и содержание безнадзорных животных</t>
  </si>
  <si>
    <t>Расходы по отлову и содержанию безнадзорных животных</t>
  </si>
  <si>
    <t>Мероприятия по охране окружающей среды (организация сбора, вывоза бытовых отходов, содержание мест санкционированного сбора твердых бытовых отходов)</t>
  </si>
  <si>
    <t>Расходы по отлову и содержанию безнадзорных животных за счет средств местного бюджета</t>
  </si>
  <si>
    <t>Муниципальная программа "Профилактика правонарушений в муниципальном образовании "Малопургинский район" на 2015-2020 годы"</t>
  </si>
  <si>
    <t>1100000000</t>
  </si>
  <si>
    <t>Организация народной дружины Малопургинского района и иных организаций правоохранительной направленности, их деятельности в охране общественного порядка и профилактике правонарушений на территории района</t>
  </si>
  <si>
    <t>1101100000</t>
  </si>
  <si>
    <t>Расходы на мероприятия по организации и содержанию народной дружины</t>
  </si>
  <si>
    <t>1101162910</t>
  </si>
  <si>
    <t>Непрограммные направления деятельности</t>
  </si>
  <si>
    <t>9900000000</t>
  </si>
  <si>
    <t>Субвенция на реализацию Закона Удмуртской Республики от 17 сентября 2007 года № 53-РЗ «Об административных комиссиях в Удмуртской Республике»</t>
  </si>
  <si>
    <t>9900004510</t>
  </si>
  <si>
    <t>Дотация из бюджета Удмуртской Республики бюджетам муниципальных образований в Удмуртской Республике на реализацию наказов избирателей и повышение уровня благосостояния населения</t>
  </si>
  <si>
    <t>9900005720</t>
  </si>
  <si>
    <t>Осуществление первичного воинского учёта на территориях, где отсутствуют военные комиссариаты</t>
  </si>
  <si>
    <t>9900051180</t>
  </si>
  <si>
    <t>Субвенции</t>
  </si>
  <si>
    <t>530</t>
  </si>
  <si>
    <t>Глава муниципального образования</t>
  </si>
  <si>
    <t>9900060010</t>
  </si>
  <si>
    <t>Центральный аппарат</t>
  </si>
  <si>
    <t>9900060030</t>
  </si>
  <si>
    <t>Контрольно-счетный орган муниципального образования</t>
  </si>
  <si>
    <t>9900060050</t>
  </si>
  <si>
    <t>Резервные фонды</t>
  </si>
  <si>
    <t>9900060080</t>
  </si>
  <si>
    <t>Резервные средства</t>
  </si>
  <si>
    <t>870</t>
  </si>
  <si>
    <t>Проведение праздников и мероприятий</t>
  </si>
  <si>
    <t>9900060110</t>
  </si>
  <si>
    <t>Периодическая печать (предоставление субсидии из местного бюджета)</t>
  </si>
  <si>
    <t>9900060160</t>
  </si>
  <si>
    <t>Субсидии автономным учреждениям на иные цели</t>
  </si>
  <si>
    <t>622</t>
  </si>
  <si>
    <t>Мероприятия по обеспечению безопасности людей на водных объектах</t>
  </si>
  <si>
    <t>9900061910</t>
  </si>
  <si>
    <t>Поддержка информационных агентств в области средств массовой информации (предоставление субсидий из бюджета муниципального образования "Малопургинский район")</t>
  </si>
  <si>
    <t>9900062900</t>
  </si>
  <si>
    <t>Строительство и реконструкция объектов общегражданского назначения, разработка генеральных планов поселений (софинансирование Адресной инвестиционной программы Удмуртской Республики)</t>
  </si>
  <si>
    <t>9900062030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</si>
  <si>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</si>
  <si>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</si>
  <si>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Расходы по оплате взносов Совету муниципальных образований Удмуртской Республики</t>
  </si>
  <si>
    <t>9900060190</t>
  </si>
  <si>
    <t>Уплата иных платежей</t>
  </si>
  <si>
    <t>853</t>
  </si>
  <si>
    <t>Председатель Районного Совета депутатов</t>
  </si>
  <si>
    <t>9900060200</t>
  </si>
  <si>
    <t>Муниципальная программа "Противодействие коррупции в муниципальном образовании "Малопургинский район" на 2016-2020 годы"</t>
  </si>
  <si>
    <t>1200000000</t>
  </si>
  <si>
    <t>Внедрение антикоррупционных механизмов в рамках реализации кадровой политики в Малопургинском районе</t>
  </si>
  <si>
    <t>1200300000</t>
  </si>
  <si>
    <t>Расходы на мероприятия по противодействию коррупции за счет средств местного бюджета</t>
  </si>
  <si>
    <t>1200362050</t>
  </si>
  <si>
    <t>1300000000</t>
  </si>
  <si>
    <t>Реализация комплекса мер, направленных на создание системы противодействия незаконному обороту наркотиков и профилактики их потребления различными категориями населения</t>
  </si>
  <si>
    <t>1300100000</t>
  </si>
  <si>
    <t>Комплексные меры противодействия злоупотреблению наркотиками и их незаконному обороту в Малопургинском районе</t>
  </si>
  <si>
    <t>1300161940</t>
  </si>
  <si>
    <t>Муниципальная программа "Профилактика природно-очаговых инфекций в муниципальном образовании "Малопургинский район" на 2016-2020 годы"</t>
  </si>
  <si>
    <t>1400000000</t>
  </si>
  <si>
    <t>Акарицидная обработка</t>
  </si>
  <si>
    <t>1400200000</t>
  </si>
  <si>
    <t>Создание условий для оказания медицинской помощи, профилактика заболеваний населения муниципального образования "Малопургинский район"</t>
  </si>
  <si>
    <t>1400261500</t>
  </si>
  <si>
    <t>Проведение дератизации</t>
  </si>
  <si>
    <t>1400300000</t>
  </si>
  <si>
    <t>1400361500</t>
  </si>
  <si>
    <t>Выпуск буклетов по природно-очаговым инфекциям</t>
  </si>
  <si>
    <t>1400400000</t>
  </si>
  <si>
    <t>1400461500</t>
  </si>
  <si>
    <t>к решению Совета депутатов</t>
  </si>
  <si>
    <t>муниципального образования "Малопургинский район"</t>
  </si>
  <si>
    <t>Приложение №10</t>
  </si>
  <si>
    <t>от 15 декабря 2016 года  №3-8-35</t>
  </si>
  <si>
    <t>Распределение бюджетных ассигнований по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муниципального образования "Малопургинский район" на 2017 год</t>
  </si>
  <si>
    <t>9900060100</t>
  </si>
  <si>
    <t>Расходы, связанные с судебными издержками и оплатой государственной пошлины</t>
  </si>
  <si>
    <t>9900060120</t>
  </si>
  <si>
    <t>9900061980</t>
  </si>
  <si>
    <t>0511361830</t>
  </si>
  <si>
    <t>0511461820</t>
  </si>
  <si>
    <t>0511300000</t>
  </si>
  <si>
    <t>0511400000</t>
  </si>
  <si>
    <t>Реализация районной целевой программы "Приобретение племенного молодняка"</t>
  </si>
  <si>
    <t>Приобретение племенного молодняка</t>
  </si>
  <si>
    <t>Реализация программы "Поддержка семеноводства сельскохозяйственных растений в Малопургинском районе"</t>
  </si>
  <si>
    <t>Поддержка семеноводства сельскохозяйственных растений в Малопургинском районе</t>
  </si>
  <si>
    <t>0740101380</t>
  </si>
  <si>
    <t>Комплекс работ по содержанию автомобильных дорог, приобретение дорожной техники</t>
  </si>
  <si>
    <t>0730400000</t>
  </si>
  <si>
    <t>0730462920</t>
  </si>
  <si>
    <t>Строительство и реконструкция объектов коммунальной инфраструктуры за счет средств бюджета района и субсидий из бюджета Удмуртской Республики</t>
  </si>
  <si>
    <t>Расходы на мероприятия за счет средств дотации из бюджета Удмуртской Республики на поддержку мер по обеспечению сбалансированности бюджетов</t>
  </si>
  <si>
    <t>512</t>
  </si>
  <si>
    <t>Иные дотации</t>
  </si>
  <si>
    <t>0150362920</t>
  </si>
  <si>
    <t>0430300000</t>
  </si>
  <si>
    <t>0430361750</t>
  </si>
  <si>
    <t>Обеспечение жильем молодых семей</t>
  </si>
  <si>
    <t>Обеспечение жильем отдельных категорий граждан, стимулирование улучшения жилищных условий (ветеранов ВОВ, инвалидов, участников боевых действий, молодых семей, многодетных семей, сирот, малоимущих граждан)</t>
  </si>
  <si>
    <t>360</t>
  </si>
  <si>
    <t>Иные выплаты населению</t>
  </si>
  <si>
    <t>0210200000</t>
  </si>
  <si>
    <t>0210262920</t>
  </si>
  <si>
    <t>Укрепление материально-технической базы</t>
  </si>
  <si>
    <t>0920563010</t>
  </si>
  <si>
    <t>Оказание муниципальной услуги "Организация деятельности клубных формирований и формирований самодеятельного народного творчества"</t>
  </si>
  <si>
    <t>814</t>
  </si>
  <si>
    <t>1010000000</t>
  </si>
  <si>
    <t>1010200000</t>
  </si>
  <si>
    <t>1010205400</t>
  </si>
  <si>
    <t>1010262350</t>
  </si>
  <si>
    <t>1020000000</t>
  </si>
  <si>
    <t>1020100000</t>
  </si>
  <si>
    <t>1020162340</t>
  </si>
  <si>
    <t>Мероприятия по ликвидации чрезвычайной ситуации (восстановительные работы  в учреждения социальной сферы)</t>
  </si>
  <si>
    <t>464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</si>
  <si>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</si>
  <si>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>0120600000</t>
  </si>
  <si>
    <t>0120601820</t>
  </si>
  <si>
    <t>Развитие кадрового потенциала системы общего образования детей</t>
  </si>
  <si>
    <t>Расходы на дополнительное профессиональное образование по профилю педагогической деятельности</t>
  </si>
  <si>
    <t>0160106960</t>
  </si>
  <si>
    <t>323</t>
  </si>
  <si>
    <t>Обеспечение питанием детей дошкольного и школьного возраста в Удмуртской Республике</t>
  </si>
  <si>
    <t>Приобретение товаров, работ, услуг в пользу граждан в целях социального обеспечения</t>
  </si>
  <si>
    <t>0210300000</t>
  </si>
  <si>
    <t>0210361510</t>
  </si>
  <si>
    <t>Обеспечение участия спортивной сборной команды Малопургинского района в 24-х Республиканских зимних сельских спортивных играх</t>
  </si>
  <si>
    <t>03101R5190</t>
  </si>
  <si>
    <t>Расходы на поддержку отрасли культуры</t>
  </si>
  <si>
    <t>0321100000</t>
  </si>
  <si>
    <t>032115580</t>
  </si>
  <si>
    <t>Мероприятия по развитию учреждений культуры, связанные с модернизацией учреждений культуры села, в том числе обновлением материально-технической базы, приобретением специального оборудования, обеспечением сельского населения специализированным автотранспортом. Обеспечение развития и укрепления материально-технической базы муниципальных домов культуры</t>
  </si>
  <si>
    <t>Расходы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</si>
  <si>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0610300000</t>
  </si>
  <si>
    <t>0610361950</t>
  </si>
  <si>
    <t>0610400000</t>
  </si>
  <si>
    <t>0610461950</t>
  </si>
  <si>
    <t>Мероприятия по профилактике терроризма и экстремизма</t>
  </si>
  <si>
    <t>0722500000</t>
  </si>
  <si>
    <t>0722562110</t>
  </si>
  <si>
    <t>Реализация мероприятий по переселение граждан из аварийного жилищного фонда</t>
  </si>
  <si>
    <t>Обеспечение мероприятий по переселению граждан из аварийного жилищного фонда</t>
  </si>
  <si>
    <t>0730301440</t>
  </si>
  <si>
    <t>Мероприятия в области поддержки и развития коммунального хозяйства</t>
  </si>
  <si>
    <t>0730462200</t>
  </si>
  <si>
    <t xml:space="preserve">Мероприятия в области коммунального хозяйства за счет средств местного бюджета </t>
  </si>
  <si>
    <t>0740200000</t>
  </si>
  <si>
    <t>07402R0188</t>
  </si>
  <si>
    <t>Капитальный ремонт, реконструкция и ремонт автомобильных дорог общего пользования местного значения, находящихся в границах муниципального образования "Малопургинский район"</t>
  </si>
  <si>
    <t>0800100000</t>
  </si>
  <si>
    <t>0800162600</t>
  </si>
  <si>
    <t>0800562600</t>
  </si>
  <si>
    <t>0800500000</t>
  </si>
  <si>
    <t>Реализация мероприятий на объектах электросетевых организаций, оказывающих услуги по передаче электрической энергии на территории муниципального образования "Малопургинский район"</t>
  </si>
  <si>
    <t>1010100000</t>
  </si>
  <si>
    <t>1010162400</t>
  </si>
  <si>
    <t>Оказание муниципальной услуги "Организация сбора, вывоза бытовых отходов, содержание мест санкционированного сбора твердых бытовых отходов"</t>
  </si>
  <si>
    <t>Подпрограмма "Охрана окружающей среды"</t>
  </si>
  <si>
    <t>Подпрограмма "Благоустройство"</t>
  </si>
  <si>
    <t>Реализация приоритетного проекта "Формирование комфортной городской среды"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</si>
  <si>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</si>
  <si>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1101500000</t>
  </si>
  <si>
    <t>1101562930</t>
  </si>
  <si>
    <t>Установка в местах с массовым пребыванием граждан наружных систем видеонаблюдения</t>
  </si>
  <si>
    <t>Монтаж системы видеонаблюдения</t>
  </si>
  <si>
    <t>9900000820</t>
  </si>
  <si>
    <t>465</t>
  </si>
  <si>
    <t>Капитальные вложения в объекты государственной (муниципальной) собственности</t>
  </si>
  <si>
    <t>Субсидии на осуществление капитальных вложений в объекты капитального строительства государственной (муниципальной) собственности автономным учреждениям</t>
  </si>
  <si>
    <t>9900000830</t>
  </si>
  <si>
    <t>Мероприятия по проведению капитального ремонта объектов государственной (муниципальной) собственности, включенных в Перечень объектов капитального ремонта, финансируемых за счет средств бюджета Удмуртской Республики, утвержденный Постановлением Удмуртской Республики</t>
  </si>
  <si>
    <t>9900004290</t>
  </si>
  <si>
    <t>Субсидии на организацию благоустройства территорий городских округов, городских и сельских поселений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</si>
  <si>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 местного самоуправления либо должностных лиц этих органов, а также в результате деятельности учреждений</t>
  </si>
  <si>
    <t>9900061950</t>
  </si>
  <si>
    <t>Развитие сети автомобильных дорог, ведущих к общественно значимым объектам сельских населенных пунктов, объектам производства и переработки сельскохозяйственной продукции</t>
  </si>
  <si>
    <t>Обеспечение деятельности централизованных бухгалтерий и прочих учреждений</t>
  </si>
  <si>
    <t>Муниципальная программа "Комплексные меры противодействия злоупотреблению наркотиками и их незаконному обороту в Малопургинском районе на 2016--2020 годы"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</si>
  <si>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</si>
  <si>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01203R0970</t>
  </si>
  <si>
    <t>Дотация на поддержку мер по обеспечению сбалансированности бюджетов муниципальных образований в Удмуртской Республике</t>
  </si>
  <si>
    <t>0150304220</t>
  </si>
  <si>
    <t>0220205230</t>
  </si>
  <si>
    <t>Организация отдыха, оздоровления и занятости детей, подростков и молодежи в Удмуртской Республике</t>
  </si>
  <si>
    <t>Формирование книжных фондов библиотек</t>
  </si>
  <si>
    <t>03107R5190</t>
  </si>
  <si>
    <t>0730462020</t>
  </si>
  <si>
    <t>Развитие сети автомобильных дорог в Удмуртской Республике</t>
  </si>
  <si>
    <t>Строительство и реконструкция автомобильных дорог местного значения (софинансирование)</t>
  </si>
  <si>
    <t>0740204650</t>
  </si>
  <si>
    <t>0740262500</t>
  </si>
  <si>
    <t>Реализация энергоэффективных технических мероприятий в организациях, финансируемых за счет средств бюджетов муниципальных образований Удмуртской Ресбулики</t>
  </si>
  <si>
    <t>0800105770</t>
  </si>
  <si>
    <t>0800505770</t>
  </si>
  <si>
    <t>Налог на имущество организаций</t>
  </si>
  <si>
    <t>0920262040</t>
  </si>
  <si>
    <t>Поддержка государственных программ субъектов Российской Федерации и муниципальных программ формирования современной городской среды (благоустройство дворовых территорий многоквартирных домов)</t>
  </si>
  <si>
    <t>10201R5552</t>
  </si>
  <si>
    <t>Дотация для стимулирования развития муниципальных образований</t>
  </si>
  <si>
    <t>9900004230</t>
  </si>
  <si>
    <t>Капитальный ремонт, строительство и реконструкция объектов муниципальной собственности (софинансирование)</t>
  </si>
  <si>
    <t>9900062060</t>
  </si>
  <si>
    <t>от __________  2017 года  № ____</t>
  </si>
  <si>
    <t>Строительство и реконструкция объектов коммунальной инфраструктуры</t>
  </si>
  <si>
    <t>Приложение 7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</si>
</sst>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0"/>
      <name val="Arial Cyr"/>
      <family val="0"/>
    </font>
    <font>
      <i/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5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49" fontId="3" fillId="0" borderId="10" xfId="0" applyNumberFormat="1" applyFont="1" applyBorder="1" applyAlignment="1">
      <alignment/>
    </xf>
    <xf numFmtId="0" fontId="3" fillId="0" borderId="10" xfId="0" applyFont="1" applyFill="1" applyBorder="1" applyAlignment="1" applyProtection="1">
      <alignment shrinkToFit="1"/>
      <protection locked="0"/>
    </xf>
    <xf numFmtId="0" fontId="4" fillId="0" borderId="0" xfId="0" applyFont="1" applyAlignment="1">
      <alignment wrapText="1"/>
    </xf>
    <xf numFmtId="49" fontId="3" fillId="0" borderId="0" xfId="0" applyNumberFormat="1" applyFont="1" applyFill="1" applyAlignment="1">
      <alignment/>
    </xf>
    <xf numFmtId="0" fontId="3" fillId="0" borderId="0" xfId="52" applyFont="1" applyFill="1" applyBorder="1" applyAlignment="1">
      <alignment/>
      <protection/>
    </xf>
    <xf numFmtId="0" fontId="0" fillId="0" borderId="0" xfId="0" applyFill="1" applyAlignment="1">
      <alignment/>
    </xf>
    <xf numFmtId="0" fontId="3" fillId="0" borderId="0" xfId="52" applyFont="1" applyFill="1" applyAlignment="1">
      <alignment/>
      <protection/>
    </xf>
    <xf numFmtId="0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right"/>
    </xf>
    <xf numFmtId="0" fontId="2" fillId="0" borderId="11" xfId="0" applyFont="1" applyFill="1" applyBorder="1" applyAlignment="1">
      <alignment horizontal="center" vertical="center" textRotation="90" wrapText="1"/>
    </xf>
    <xf numFmtId="0" fontId="4" fillId="0" borderId="0" xfId="0" applyFont="1" applyAlignment="1">
      <alignment horizontal="center" wrapText="1"/>
    </xf>
    <xf numFmtId="49" fontId="6" fillId="0" borderId="0" xfId="0" applyNumberFormat="1" applyFont="1" applyAlignment="1" quotePrefix="1">
      <alignment wrapText="1"/>
    </xf>
    <xf numFmtId="0" fontId="6" fillId="0" borderId="0" xfId="0" applyFont="1" applyFill="1" applyAlignment="1" quotePrefix="1">
      <alignment wrapText="1"/>
    </xf>
    <xf numFmtId="0" fontId="6" fillId="0" borderId="0" xfId="0" applyFont="1" applyAlignment="1">
      <alignment wrapText="1"/>
    </xf>
    <xf numFmtId="49" fontId="4" fillId="0" borderId="0" xfId="0" applyNumberFormat="1" applyFont="1" applyAlignment="1" quotePrefix="1">
      <alignment wrapText="1"/>
    </xf>
    <xf numFmtId="0" fontId="4" fillId="0" borderId="0" xfId="0" applyFont="1" applyFill="1" applyAlignment="1" quotePrefix="1">
      <alignment wrapText="1"/>
    </xf>
    <xf numFmtId="0" fontId="4" fillId="0" borderId="10" xfId="0" applyFont="1" applyFill="1" applyBorder="1" applyAlignment="1">
      <alignment shrinkToFit="1"/>
    </xf>
    <xf numFmtId="49" fontId="50" fillId="0" borderId="0" xfId="0" applyNumberFormat="1" applyFont="1" applyAlignment="1">
      <alignment/>
    </xf>
    <xf numFmtId="0" fontId="50" fillId="0" borderId="0" xfId="0" applyNumberFormat="1" applyFont="1" applyAlignment="1">
      <alignment/>
    </xf>
    <xf numFmtId="49" fontId="7" fillId="0" borderId="10" xfId="0" applyNumberFormat="1" applyFont="1" applyBorder="1" applyAlignment="1">
      <alignment/>
    </xf>
    <xf numFmtId="0" fontId="7" fillId="0" borderId="10" xfId="0" applyFont="1" applyFill="1" applyBorder="1" applyAlignment="1" applyProtection="1">
      <alignment shrinkToFit="1"/>
      <protection locked="0"/>
    </xf>
    <xf numFmtId="0" fontId="3" fillId="0" borderId="10" xfId="0" applyNumberFormat="1" applyFont="1" applyFill="1" applyBorder="1" applyAlignment="1">
      <alignment wrapText="1"/>
    </xf>
    <xf numFmtId="49" fontId="51" fillId="0" borderId="0" xfId="0" applyNumberFormat="1" applyFont="1" applyAlignment="1">
      <alignment/>
    </xf>
    <xf numFmtId="49" fontId="9" fillId="0" borderId="0" xfId="0" applyNumberFormat="1" applyFont="1" applyAlignment="1" quotePrefix="1">
      <alignment wrapText="1"/>
    </xf>
    <xf numFmtId="49" fontId="7" fillId="0" borderId="0" xfId="0" applyNumberFormat="1" applyFont="1" applyAlignment="1" quotePrefix="1">
      <alignment wrapText="1"/>
    </xf>
    <xf numFmtId="0" fontId="7" fillId="0" borderId="10" xfId="0" applyNumberFormat="1" applyFont="1" applyFill="1" applyBorder="1" applyAlignment="1">
      <alignment wrapText="1"/>
    </xf>
    <xf numFmtId="49" fontId="52" fillId="0" borderId="0" xfId="0" applyNumberFormat="1" applyFont="1" applyAlignment="1">
      <alignment/>
    </xf>
    <xf numFmtId="49" fontId="7" fillId="0" borderId="11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textRotation="90" wrapText="1"/>
    </xf>
    <xf numFmtId="0" fontId="3" fillId="0" borderId="0" xfId="0" applyNumberFormat="1" applyFont="1" applyFill="1" applyBorder="1" applyAlignment="1">
      <alignment wrapText="1"/>
    </xf>
    <xf numFmtId="49" fontId="3" fillId="0" borderId="0" xfId="0" applyNumberFormat="1" applyFont="1" applyBorder="1" applyAlignment="1">
      <alignment/>
    </xf>
    <xf numFmtId="0" fontId="3" fillId="0" borderId="0" xfId="0" applyFont="1" applyFill="1" applyBorder="1" applyAlignment="1" applyProtection="1">
      <alignment shrinkToFit="1"/>
      <protection locked="0"/>
    </xf>
    <xf numFmtId="49" fontId="8" fillId="0" borderId="0" xfId="0" applyNumberFormat="1" applyFont="1" applyBorder="1" applyAlignment="1" quotePrefix="1">
      <alignment horizontal="right" wrapText="1"/>
    </xf>
    <xf numFmtId="165" fontId="3" fillId="0" borderId="0" xfId="0" applyNumberFormat="1" applyFont="1" applyBorder="1" applyAlignment="1">
      <alignment wrapText="1"/>
    </xf>
    <xf numFmtId="0" fontId="3" fillId="0" borderId="12" xfId="0" applyNumberFormat="1" applyFont="1" applyFill="1" applyBorder="1" applyAlignment="1">
      <alignment wrapText="1"/>
    </xf>
    <xf numFmtId="49" fontId="3" fillId="0" borderId="12" xfId="0" applyNumberFormat="1" applyFont="1" applyBorder="1" applyAlignment="1">
      <alignment/>
    </xf>
    <xf numFmtId="0" fontId="3" fillId="0" borderId="12" xfId="0" applyFont="1" applyFill="1" applyBorder="1" applyAlignment="1" applyProtection="1">
      <alignment shrinkToFit="1"/>
      <protection locked="0"/>
    </xf>
    <xf numFmtId="0" fontId="4" fillId="0" borderId="0" xfId="0" applyFont="1" applyBorder="1" applyAlignment="1">
      <alignment wrapText="1"/>
    </xf>
    <xf numFmtId="0" fontId="11" fillId="0" borderId="0" xfId="0" applyFont="1" applyAlignment="1">
      <alignment wrapText="1"/>
    </xf>
    <xf numFmtId="49" fontId="12" fillId="0" borderId="10" xfId="0" applyNumberFormat="1" applyFont="1" applyBorder="1" applyAlignment="1" quotePrefix="1">
      <alignment wrapText="1"/>
    </xf>
    <xf numFmtId="49" fontId="8" fillId="0" borderId="10" xfId="0" applyNumberFormat="1" applyFont="1" applyBorder="1" applyAlignment="1" quotePrefix="1">
      <alignment wrapText="1"/>
    </xf>
    <xf numFmtId="0" fontId="53" fillId="0" borderId="0" xfId="0" applyFont="1" applyAlignment="1">
      <alignment wrapText="1"/>
    </xf>
    <xf numFmtId="164" fontId="7" fillId="33" borderId="10" xfId="0" applyNumberFormat="1" applyFont="1" applyFill="1" applyBorder="1" applyAlignment="1" applyProtection="1">
      <alignment shrinkToFit="1"/>
      <protection locked="0"/>
    </xf>
    <xf numFmtId="0" fontId="7" fillId="33" borderId="10" xfId="0" applyNumberFormat="1" applyFont="1" applyFill="1" applyBorder="1" applyAlignment="1">
      <alignment wrapText="1"/>
    </xf>
    <xf numFmtId="49" fontId="7" fillId="33" borderId="10" xfId="0" applyNumberFormat="1" applyFont="1" applyFill="1" applyBorder="1" applyAlignment="1">
      <alignment/>
    </xf>
    <xf numFmtId="0" fontId="3" fillId="33" borderId="10" xfId="0" applyNumberFormat="1" applyFont="1" applyFill="1" applyBorder="1" applyAlignment="1">
      <alignment wrapText="1"/>
    </xf>
    <xf numFmtId="49" fontId="3" fillId="33" borderId="10" xfId="0" applyNumberFormat="1" applyFont="1" applyFill="1" applyBorder="1" applyAlignment="1">
      <alignment/>
    </xf>
    <xf numFmtId="164" fontId="3" fillId="33" borderId="10" xfId="0" applyNumberFormat="1" applyFont="1" applyFill="1" applyBorder="1" applyAlignment="1" applyProtection="1">
      <alignment shrinkToFit="1"/>
      <protection locked="0"/>
    </xf>
    <xf numFmtId="0" fontId="51" fillId="0" borderId="0" xfId="0" applyFont="1" applyAlignment="1">
      <alignment wrapText="1"/>
    </xf>
    <xf numFmtId="49" fontId="12" fillId="33" borderId="10" xfId="0" applyNumberFormat="1" applyFont="1" applyFill="1" applyBorder="1" applyAlignment="1" quotePrefix="1">
      <alignment wrapText="1"/>
    </xf>
    <xf numFmtId="164" fontId="3" fillId="33" borderId="12" xfId="0" applyNumberFormat="1" applyFont="1" applyFill="1" applyBorder="1" applyAlignment="1" applyProtection="1">
      <alignment shrinkToFit="1"/>
      <protection locked="0"/>
    </xf>
    <xf numFmtId="164" fontId="3" fillId="33" borderId="0" xfId="0" applyNumberFormat="1" applyFont="1" applyFill="1" applyBorder="1" applyAlignment="1" applyProtection="1">
      <alignment shrinkToFit="1"/>
      <protection locked="0"/>
    </xf>
    <xf numFmtId="164" fontId="3" fillId="33" borderId="0" xfId="52" applyNumberFormat="1" applyFont="1" applyFill="1" applyBorder="1" applyAlignment="1">
      <alignment horizontal="right"/>
      <protection/>
    </xf>
    <xf numFmtId="164" fontId="3" fillId="33" borderId="0" xfId="52" applyNumberFormat="1" applyFont="1" applyFill="1" applyAlignment="1">
      <alignment horizontal="right"/>
      <protection/>
    </xf>
    <xf numFmtId="164" fontId="3" fillId="33" borderId="0" xfId="0" applyNumberFormat="1" applyFont="1" applyFill="1" applyAlignment="1">
      <alignment horizontal="right"/>
    </xf>
    <xf numFmtId="164" fontId="51" fillId="33" borderId="0" xfId="0" applyNumberFormat="1" applyFont="1" applyFill="1" applyAlignment="1">
      <alignment horizontal="right"/>
    </xf>
    <xf numFmtId="164" fontId="7" fillId="33" borderId="11" xfId="0" applyNumberFormat="1" applyFont="1" applyFill="1" applyBorder="1" applyAlignment="1">
      <alignment horizontal="center" vertical="center" wrapText="1"/>
    </xf>
    <xf numFmtId="164" fontId="6" fillId="33" borderId="0" xfId="0" applyNumberFormat="1" applyFont="1" applyFill="1" applyAlignment="1" quotePrefix="1">
      <alignment wrapText="1"/>
    </xf>
    <xf numFmtId="164" fontId="4" fillId="33" borderId="0" xfId="0" applyNumberFormat="1" applyFont="1" applyFill="1" applyAlignment="1" quotePrefix="1">
      <alignment wrapText="1"/>
    </xf>
    <xf numFmtId="164" fontId="4" fillId="33" borderId="10" xfId="0" applyNumberFormat="1" applyFont="1" applyFill="1" applyBorder="1" applyAlignment="1">
      <alignment shrinkToFit="1"/>
    </xf>
    <xf numFmtId="164" fontId="0" fillId="33" borderId="0" xfId="0" applyNumberFormat="1" applyFill="1" applyAlignment="1">
      <alignment/>
    </xf>
    <xf numFmtId="165" fontId="3" fillId="0" borderId="0" xfId="0" applyNumberFormat="1" applyFont="1" applyBorder="1" applyAlignment="1">
      <alignment horizontal="right" wrapText="1"/>
    </xf>
    <xf numFmtId="0" fontId="10" fillId="0" borderId="0" xfId="0" applyNumberFormat="1" applyFont="1" applyFill="1" applyAlignment="1">
      <alignment horizontal="center" vertical="center" wrapText="1"/>
    </xf>
    <xf numFmtId="49" fontId="4" fillId="0" borderId="10" xfId="0" applyNumberFormat="1" applyFont="1" applyBorder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17"/>
  <sheetViews>
    <sheetView tabSelected="1" zoomScale="120" zoomScaleNormal="120" zoomScalePageLayoutView="0" workbookViewId="0" topLeftCell="A611">
      <selection activeCell="A549" sqref="A549:D549"/>
    </sheetView>
  </sheetViews>
  <sheetFormatPr defaultColWidth="9.140625" defaultRowHeight="15"/>
  <cols>
    <col min="1" max="1" width="62.140625" style="28" customWidth="1"/>
    <col min="2" max="2" width="11.28125" style="1" customWidth="1"/>
    <col min="3" max="3" width="5.8515625" style="1" customWidth="1"/>
    <col min="4" max="4" width="9.28125" style="62" customWidth="1"/>
    <col min="5" max="6" width="8.00390625" style="7" hidden="1" customWidth="1"/>
  </cols>
  <sheetData>
    <row r="1" spans="1:6" s="4" customFormat="1" ht="12.75" customHeight="1" hidden="1">
      <c r="A1" s="36"/>
      <c r="B1" s="37"/>
      <c r="C1" s="37"/>
      <c r="D1" s="52"/>
      <c r="E1" s="38"/>
      <c r="F1" s="38"/>
    </row>
    <row r="2" spans="1:8" s="39" customFormat="1" ht="12.75" customHeight="1">
      <c r="A2" s="34"/>
      <c r="B2" s="63" t="s">
        <v>692</v>
      </c>
      <c r="C2" s="63"/>
      <c r="D2" s="63"/>
      <c r="E2" s="35"/>
      <c r="F2" s="35"/>
      <c r="G2" s="35"/>
      <c r="H2" s="35"/>
    </row>
    <row r="3" spans="1:8" s="4" customFormat="1" ht="12.75" customHeight="1">
      <c r="A3" s="34"/>
      <c r="B3" s="63" t="s">
        <v>556</v>
      </c>
      <c r="C3" s="63"/>
      <c r="D3" s="63"/>
      <c r="E3" s="35"/>
      <c r="F3" s="35"/>
      <c r="G3" s="35"/>
      <c r="H3" s="35"/>
    </row>
    <row r="4" spans="1:8" s="4" customFormat="1" ht="12.75" customHeight="1">
      <c r="A4" s="63" t="s">
        <v>557</v>
      </c>
      <c r="B4" s="63"/>
      <c r="C4" s="63"/>
      <c r="D4" s="63"/>
      <c r="E4" s="35"/>
      <c r="F4" s="35"/>
      <c r="G4" s="35"/>
      <c r="H4" s="35"/>
    </row>
    <row r="5" spans="1:8" s="4" customFormat="1" ht="12.75" customHeight="1">
      <c r="A5" s="63" t="s">
        <v>690</v>
      </c>
      <c r="B5" s="63"/>
      <c r="C5" s="63"/>
      <c r="D5" s="63"/>
      <c r="E5" s="63"/>
      <c r="F5" s="35"/>
      <c r="G5" s="35"/>
      <c r="H5" s="35"/>
    </row>
    <row r="6" spans="1:6" s="4" customFormat="1" ht="12.75" customHeight="1">
      <c r="A6" s="31"/>
      <c r="B6" s="32"/>
      <c r="C6" s="32"/>
      <c r="D6" s="53"/>
      <c r="E6" s="33"/>
      <c r="F6" s="33"/>
    </row>
    <row r="7" spans="1:4" ht="12.75" customHeight="1">
      <c r="A7" s="5"/>
      <c r="B7" s="19"/>
      <c r="C7" s="6"/>
      <c r="D7" s="54" t="s">
        <v>558</v>
      </c>
    </row>
    <row r="8" spans="1:4" ht="12.75" customHeight="1">
      <c r="A8" s="24"/>
      <c r="B8" s="8"/>
      <c r="C8" s="8"/>
      <c r="D8" s="55" t="s">
        <v>556</v>
      </c>
    </row>
    <row r="9" spans="1:4" ht="12.75" customHeight="1">
      <c r="A9" s="9"/>
      <c r="B9" s="9"/>
      <c r="C9" s="9"/>
      <c r="D9" s="56" t="str">
        <f>"муниципального образования """&amp;RIGHT(D15,LEN(D15)-FIND("%",D15,1))&amp;""""</f>
        <v>муниципального образования "Малопургинский район"</v>
      </c>
    </row>
    <row r="10" spans="1:4" ht="12.75" customHeight="1">
      <c r="A10" s="5"/>
      <c r="B10" s="20"/>
      <c r="C10" s="20"/>
      <c r="D10" s="57" t="s">
        <v>559</v>
      </c>
    </row>
    <row r="11" spans="1:4" ht="88.5" customHeight="1">
      <c r="A11" s="64" t="s">
        <v>560</v>
      </c>
      <c r="B11" s="64"/>
      <c r="C11" s="64"/>
      <c r="D11" s="64"/>
    </row>
    <row r="12" spans="1:6" ht="12.75" customHeight="1">
      <c r="A12" s="5"/>
      <c r="B12" s="5"/>
      <c r="C12" s="5"/>
      <c r="D12" s="56" t="s">
        <v>7</v>
      </c>
      <c r="E12" s="10"/>
      <c r="F12" s="10"/>
    </row>
    <row r="13" spans="1:6" s="12" customFormat="1" ht="54.75" customHeight="1">
      <c r="A13" s="29" t="s">
        <v>8</v>
      </c>
      <c r="B13" s="30" t="s">
        <v>9</v>
      </c>
      <c r="C13" s="30" t="s">
        <v>10</v>
      </c>
      <c r="D13" s="58" t="str">
        <f>"Сумма на "&amp;MID(D15,FIND("Проект",D15,1)+7,4)&amp;" год"</f>
        <v>Сумма на 2017 год</v>
      </c>
      <c r="E13" s="11" t="str">
        <f>MID(E15,FIND("Проект",E15,1)+7,4)&amp;" ББ="&amp;LEFT(RIGHT(E14,12),2)</f>
        <v>2017 ББ=20</v>
      </c>
      <c r="F13" s="11" t="str">
        <f>MID(F15,FIND("Проект",F15,1)+7,4)&amp;" ББ="&amp;LEFT(RIGHT(F14,12),2)</f>
        <v>2017 ББ=22</v>
      </c>
    </row>
    <row r="14" spans="1:6" s="15" customFormat="1" ht="12" customHeight="1" hidden="1">
      <c r="A14" s="25" t="s">
        <v>0</v>
      </c>
      <c r="B14" s="13" t="s">
        <v>2</v>
      </c>
      <c r="C14" s="13" t="s">
        <v>4</v>
      </c>
      <c r="D14" s="59" t="s">
        <v>15</v>
      </c>
      <c r="E14" s="14" t="s">
        <v>14</v>
      </c>
      <c r="F14" s="14" t="s">
        <v>16</v>
      </c>
    </row>
    <row r="15" spans="1:6" s="4" customFormat="1" ht="35.25" customHeight="1" hidden="1">
      <c r="A15" s="26" t="s">
        <v>1</v>
      </c>
      <c r="B15" s="16" t="s">
        <v>3</v>
      </c>
      <c r="C15" s="16" t="s">
        <v>5</v>
      </c>
      <c r="D15" s="60" t="s">
        <v>13</v>
      </c>
      <c r="E15" s="17" t="s">
        <v>13</v>
      </c>
      <c r="F15" s="17" t="s">
        <v>13</v>
      </c>
    </row>
    <row r="16" spans="1:6" s="4" customFormat="1" ht="14.25" hidden="1">
      <c r="A16" s="27" t="s">
        <v>12</v>
      </c>
      <c r="B16" s="21" t="s">
        <v>6</v>
      </c>
      <c r="C16" s="21" t="s">
        <v>6</v>
      </c>
      <c r="D16" s="44">
        <v>818616.8</v>
      </c>
      <c r="E16" s="22">
        <v>818616.8</v>
      </c>
      <c r="F16" s="22"/>
    </row>
    <row r="17" spans="1:6" s="4" customFormat="1" ht="38.25">
      <c r="A17" s="27" t="s">
        <v>17</v>
      </c>
      <c r="B17" s="21" t="s">
        <v>18</v>
      </c>
      <c r="C17" s="21" t="s">
        <v>6</v>
      </c>
      <c r="D17" s="44">
        <f>D18+D42+D78+D87+D103+D122</f>
        <v>550462.0999999999</v>
      </c>
      <c r="E17" s="22">
        <v>540744.8</v>
      </c>
      <c r="F17" s="22"/>
    </row>
    <row r="18" spans="1:6" s="4" customFormat="1" ht="14.25">
      <c r="A18" s="27" t="s">
        <v>19</v>
      </c>
      <c r="B18" s="21" t="s">
        <v>20</v>
      </c>
      <c r="C18" s="21" t="s">
        <v>6</v>
      </c>
      <c r="D18" s="44">
        <f>D19+D26+D33+D36</f>
        <v>89337.3</v>
      </c>
      <c r="E18" s="22">
        <v>90067.3</v>
      </c>
      <c r="F18" s="22"/>
    </row>
    <row r="19" spans="1:6" s="4" customFormat="1" ht="25.5">
      <c r="A19" s="27" t="s">
        <v>21</v>
      </c>
      <c r="B19" s="21" t="s">
        <v>22</v>
      </c>
      <c r="C19" s="21" t="s">
        <v>6</v>
      </c>
      <c r="D19" s="44">
        <f>D20+D22+D24</f>
        <v>80233.7</v>
      </c>
      <c r="E19" s="22">
        <v>81046.8</v>
      </c>
      <c r="F19" s="22"/>
    </row>
    <row r="20" spans="1:6" s="4" customFormat="1" ht="38.25">
      <c r="A20" s="27" t="s">
        <v>23</v>
      </c>
      <c r="B20" s="21" t="s">
        <v>24</v>
      </c>
      <c r="C20" s="21" t="s">
        <v>6</v>
      </c>
      <c r="D20" s="44">
        <f>D21</f>
        <v>57499</v>
      </c>
      <c r="E20" s="22">
        <v>57499</v>
      </c>
      <c r="F20" s="22"/>
    </row>
    <row r="21" spans="1:6" s="4" customFormat="1" ht="38.25">
      <c r="A21" s="23" t="s">
        <v>25</v>
      </c>
      <c r="B21" s="2" t="s">
        <v>24</v>
      </c>
      <c r="C21" s="2" t="s">
        <v>26</v>
      </c>
      <c r="D21" s="49">
        <v>57499</v>
      </c>
      <c r="E21" s="3">
        <v>57499</v>
      </c>
      <c r="F21" s="3"/>
    </row>
    <row r="22" spans="1:6" s="4" customFormat="1" ht="14.25">
      <c r="A22" s="27" t="s">
        <v>27</v>
      </c>
      <c r="B22" s="21" t="s">
        <v>28</v>
      </c>
      <c r="C22" s="21" t="s">
        <v>6</v>
      </c>
      <c r="D22" s="44">
        <f>D23</f>
        <v>10645</v>
      </c>
      <c r="E22" s="22">
        <v>10645</v>
      </c>
      <c r="F22" s="22"/>
    </row>
    <row r="23" spans="1:6" s="4" customFormat="1" ht="14.25">
      <c r="A23" s="23" t="s">
        <v>29</v>
      </c>
      <c r="B23" s="2" t="s">
        <v>28</v>
      </c>
      <c r="C23" s="2" t="s">
        <v>30</v>
      </c>
      <c r="D23" s="49">
        <v>10645</v>
      </c>
      <c r="E23" s="3">
        <v>10645</v>
      </c>
      <c r="F23" s="3"/>
    </row>
    <row r="24" spans="1:6" s="4" customFormat="1" ht="24" customHeight="1">
      <c r="A24" s="27" t="s">
        <v>31</v>
      </c>
      <c r="B24" s="21" t="s">
        <v>32</v>
      </c>
      <c r="C24" s="21" t="s">
        <v>6</v>
      </c>
      <c r="D24" s="44">
        <f>D25</f>
        <v>12089.7</v>
      </c>
      <c r="E24" s="22">
        <v>12902.8</v>
      </c>
      <c r="F24" s="22"/>
    </row>
    <row r="25" spans="1:6" s="4" customFormat="1" ht="38.25">
      <c r="A25" s="23" t="s">
        <v>25</v>
      </c>
      <c r="B25" s="2" t="s">
        <v>32</v>
      </c>
      <c r="C25" s="2" t="s">
        <v>26</v>
      </c>
      <c r="D25" s="49">
        <v>12089.7</v>
      </c>
      <c r="E25" s="3">
        <v>12902.8</v>
      </c>
      <c r="F25" s="3"/>
    </row>
    <row r="26" spans="1:6" s="4" customFormat="1" ht="25.5">
      <c r="A26" s="27" t="s">
        <v>33</v>
      </c>
      <c r="B26" s="21" t="s">
        <v>34</v>
      </c>
      <c r="C26" s="21" t="s">
        <v>6</v>
      </c>
      <c r="D26" s="44">
        <f>D27+D29+D31</f>
        <v>5770</v>
      </c>
      <c r="E26" s="22">
        <v>5770</v>
      </c>
      <c r="F26" s="22"/>
    </row>
    <row r="27" spans="1:6" s="4" customFormat="1" ht="63.75">
      <c r="A27" s="27" t="s">
        <v>35</v>
      </c>
      <c r="B27" s="21" t="s">
        <v>36</v>
      </c>
      <c r="C27" s="21" t="s">
        <v>6</v>
      </c>
      <c r="D27" s="44">
        <f>D28</f>
        <v>5495</v>
      </c>
      <c r="E27" s="22">
        <v>5495</v>
      </c>
      <c r="F27" s="22"/>
    </row>
    <row r="28" spans="1:6" s="4" customFormat="1" ht="14.25">
      <c r="A28" s="23" t="s">
        <v>29</v>
      </c>
      <c r="B28" s="2" t="s">
        <v>36</v>
      </c>
      <c r="C28" s="2" t="s">
        <v>30</v>
      </c>
      <c r="D28" s="49">
        <v>5495</v>
      </c>
      <c r="E28" s="3">
        <v>5495</v>
      </c>
      <c r="F28" s="3"/>
    </row>
    <row r="29" spans="1:6" s="4" customFormat="1" ht="89.25">
      <c r="A29" s="27" t="s">
        <v>37</v>
      </c>
      <c r="B29" s="21" t="s">
        <v>38</v>
      </c>
      <c r="C29" s="21" t="s">
        <v>6</v>
      </c>
      <c r="D29" s="44">
        <f>D30</f>
        <v>75</v>
      </c>
      <c r="E29" s="22">
        <v>75</v>
      </c>
      <c r="F29" s="22"/>
    </row>
    <row r="30" spans="1:6" s="4" customFormat="1" ht="14.25">
      <c r="A30" s="23" t="s">
        <v>29</v>
      </c>
      <c r="B30" s="2" t="s">
        <v>38</v>
      </c>
      <c r="C30" s="2" t="s">
        <v>30</v>
      </c>
      <c r="D30" s="49">
        <v>75</v>
      </c>
      <c r="E30" s="3">
        <v>75</v>
      </c>
      <c r="F30" s="3"/>
    </row>
    <row r="31" spans="1:6" s="4" customFormat="1" ht="102">
      <c r="A31" s="27" t="s">
        <v>39</v>
      </c>
      <c r="B31" s="21" t="s">
        <v>40</v>
      </c>
      <c r="C31" s="21" t="s">
        <v>6</v>
      </c>
      <c r="D31" s="44">
        <f>D32</f>
        <v>200</v>
      </c>
      <c r="E31" s="22">
        <v>200</v>
      </c>
      <c r="F31" s="22"/>
    </row>
    <row r="32" spans="1:6" s="4" customFormat="1" ht="14.25">
      <c r="A32" s="23" t="s">
        <v>29</v>
      </c>
      <c r="B32" s="2" t="s">
        <v>40</v>
      </c>
      <c r="C32" s="2" t="s">
        <v>30</v>
      </c>
      <c r="D32" s="49">
        <v>200</v>
      </c>
      <c r="E32" s="3">
        <v>200</v>
      </c>
      <c r="F32" s="3"/>
    </row>
    <row r="33" spans="1:6" s="4" customFormat="1" ht="51" customHeight="1">
      <c r="A33" s="27" t="s">
        <v>41</v>
      </c>
      <c r="B33" s="21" t="s">
        <v>42</v>
      </c>
      <c r="C33" s="21" t="s">
        <v>6</v>
      </c>
      <c r="D33" s="44">
        <f>D34</f>
        <v>2702</v>
      </c>
      <c r="E33" s="22">
        <v>2702</v>
      </c>
      <c r="F33" s="22"/>
    </row>
    <row r="34" spans="1:6" s="4" customFormat="1" ht="63.75">
      <c r="A34" s="27" t="s">
        <v>43</v>
      </c>
      <c r="B34" s="21" t="s">
        <v>44</v>
      </c>
      <c r="C34" s="21" t="s">
        <v>6</v>
      </c>
      <c r="D34" s="44">
        <f>D35</f>
        <v>2702</v>
      </c>
      <c r="E34" s="22">
        <v>2702</v>
      </c>
      <c r="F34" s="22"/>
    </row>
    <row r="35" spans="1:6" s="4" customFormat="1" ht="38.25">
      <c r="A35" s="23" t="s">
        <v>25</v>
      </c>
      <c r="B35" s="2" t="s">
        <v>44</v>
      </c>
      <c r="C35" s="2" t="s">
        <v>26</v>
      </c>
      <c r="D35" s="49">
        <v>2702</v>
      </c>
      <c r="E35" s="3">
        <v>2702</v>
      </c>
      <c r="F35" s="3"/>
    </row>
    <row r="36" spans="1:6" s="4" customFormat="1" ht="25.5">
      <c r="A36" s="27" t="s">
        <v>45</v>
      </c>
      <c r="B36" s="21" t="s">
        <v>46</v>
      </c>
      <c r="C36" s="21" t="s">
        <v>6</v>
      </c>
      <c r="D36" s="44">
        <f>D37+D39</f>
        <v>631.6</v>
      </c>
      <c r="E36" s="22">
        <v>548.5</v>
      </c>
      <c r="F36" s="22"/>
    </row>
    <row r="37" spans="1:6" s="4" customFormat="1" ht="25.5">
      <c r="A37" s="27" t="s">
        <v>47</v>
      </c>
      <c r="B37" s="21" t="s">
        <v>48</v>
      </c>
      <c r="C37" s="21" t="s">
        <v>6</v>
      </c>
      <c r="D37" s="44">
        <f>D38</f>
        <v>148.5</v>
      </c>
      <c r="E37" s="22">
        <v>148.5</v>
      </c>
      <c r="F37" s="22"/>
    </row>
    <row r="38" spans="1:6" s="4" customFormat="1" ht="14.25">
      <c r="A38" s="23" t="s">
        <v>29</v>
      </c>
      <c r="B38" s="2" t="s">
        <v>48</v>
      </c>
      <c r="C38" s="2" t="s">
        <v>30</v>
      </c>
      <c r="D38" s="49">
        <v>148.5</v>
      </c>
      <c r="E38" s="3">
        <v>148.5</v>
      </c>
      <c r="F38" s="3"/>
    </row>
    <row r="39" spans="1:6" s="4" customFormat="1" ht="14.25">
      <c r="A39" s="27" t="s">
        <v>49</v>
      </c>
      <c r="B39" s="21" t="s">
        <v>50</v>
      </c>
      <c r="C39" s="21" t="s">
        <v>6</v>
      </c>
      <c r="D39" s="44">
        <f>D41+D40</f>
        <v>483.1</v>
      </c>
      <c r="E39" s="22">
        <v>400</v>
      </c>
      <c r="F39" s="22"/>
    </row>
    <row r="40" spans="1:6" s="40" customFormat="1" ht="39">
      <c r="A40" s="23" t="s">
        <v>603</v>
      </c>
      <c r="B40" s="2" t="s">
        <v>50</v>
      </c>
      <c r="C40" s="2" t="s">
        <v>602</v>
      </c>
      <c r="D40" s="49">
        <v>83.1</v>
      </c>
      <c r="E40" s="3"/>
      <c r="F40" s="3"/>
    </row>
    <row r="41" spans="1:6" s="4" customFormat="1" ht="14.25">
      <c r="A41" s="23" t="s">
        <v>29</v>
      </c>
      <c r="B41" s="2" t="s">
        <v>50</v>
      </c>
      <c r="C41" s="2" t="s">
        <v>30</v>
      </c>
      <c r="D41" s="49">
        <v>400</v>
      </c>
      <c r="E41" s="3">
        <v>400</v>
      </c>
      <c r="F41" s="3"/>
    </row>
    <row r="42" spans="1:6" s="4" customFormat="1" ht="14.25">
      <c r="A42" s="27" t="s">
        <v>51</v>
      </c>
      <c r="B42" s="21" t="s">
        <v>52</v>
      </c>
      <c r="C42" s="21" t="s">
        <v>6</v>
      </c>
      <c r="D42" s="44">
        <f>D43+D53+D55+D63+D71+D59</f>
        <v>389485.9999999999</v>
      </c>
      <c r="E42" s="22">
        <v>386213.2</v>
      </c>
      <c r="F42" s="22"/>
    </row>
    <row r="43" spans="1:6" s="4" customFormat="1" ht="38.25">
      <c r="A43" s="27" t="s">
        <v>53</v>
      </c>
      <c r="B43" s="21" t="s">
        <v>54</v>
      </c>
      <c r="C43" s="21" t="s">
        <v>6</v>
      </c>
      <c r="D43" s="44">
        <f>D44+D49</f>
        <v>344947.19999999995</v>
      </c>
      <c r="E43" s="22">
        <v>344332.7</v>
      </c>
      <c r="F43" s="22"/>
    </row>
    <row r="44" spans="1:6" s="4" customFormat="1" ht="76.5">
      <c r="A44" s="27" t="s">
        <v>55</v>
      </c>
      <c r="B44" s="21" t="s">
        <v>56</v>
      </c>
      <c r="C44" s="21" t="s">
        <v>6</v>
      </c>
      <c r="D44" s="44">
        <f>D45+D46+D47+D48</f>
        <v>292470.89999999997</v>
      </c>
      <c r="E44" s="22">
        <v>291957.3</v>
      </c>
      <c r="F44" s="22"/>
    </row>
    <row r="45" spans="1:6" s="4" customFormat="1" ht="14.25">
      <c r="A45" s="23" t="s">
        <v>57</v>
      </c>
      <c r="B45" s="2" t="s">
        <v>56</v>
      </c>
      <c r="C45" s="2" t="s">
        <v>58</v>
      </c>
      <c r="D45" s="49">
        <v>5078</v>
      </c>
      <c r="E45" s="3">
        <v>5078</v>
      </c>
      <c r="F45" s="3"/>
    </row>
    <row r="46" spans="1:6" s="4" customFormat="1" ht="25.5">
      <c r="A46" s="23" t="s">
        <v>59</v>
      </c>
      <c r="B46" s="2" t="s">
        <v>56</v>
      </c>
      <c r="C46" s="2" t="s">
        <v>60</v>
      </c>
      <c r="D46" s="49">
        <v>1532.8</v>
      </c>
      <c r="E46" s="3">
        <v>1532.8</v>
      </c>
      <c r="F46" s="3"/>
    </row>
    <row r="47" spans="1:6" s="4" customFormat="1" ht="25.5">
      <c r="A47" s="23" t="s">
        <v>61</v>
      </c>
      <c r="B47" s="2" t="s">
        <v>56</v>
      </c>
      <c r="C47" s="2" t="s">
        <v>62</v>
      </c>
      <c r="D47" s="49">
        <v>25.3</v>
      </c>
      <c r="E47" s="3">
        <v>24</v>
      </c>
      <c r="F47" s="3"/>
    </row>
    <row r="48" spans="1:6" s="4" customFormat="1" ht="38.25">
      <c r="A48" s="23" t="s">
        <v>25</v>
      </c>
      <c r="B48" s="2" t="s">
        <v>56</v>
      </c>
      <c r="C48" s="2" t="s">
        <v>26</v>
      </c>
      <c r="D48" s="49">
        <v>285834.8</v>
      </c>
      <c r="E48" s="3">
        <v>285322.5</v>
      </c>
      <c r="F48" s="3"/>
    </row>
    <row r="49" spans="1:6" s="4" customFormat="1" ht="27" customHeight="1">
      <c r="A49" s="27" t="s">
        <v>31</v>
      </c>
      <c r="B49" s="21" t="s">
        <v>63</v>
      </c>
      <c r="C49" s="21" t="s">
        <v>6</v>
      </c>
      <c r="D49" s="44">
        <f>D50+D51+D52</f>
        <v>52476.3</v>
      </c>
      <c r="E49" s="22">
        <v>52375.4</v>
      </c>
      <c r="F49" s="22"/>
    </row>
    <row r="50" spans="1:6" s="4" customFormat="1" ht="25.5">
      <c r="A50" s="23" t="s">
        <v>61</v>
      </c>
      <c r="B50" s="2" t="s">
        <v>63</v>
      </c>
      <c r="C50" s="2" t="s">
        <v>62</v>
      </c>
      <c r="D50" s="49">
        <v>1401</v>
      </c>
      <c r="E50" s="3">
        <v>1167</v>
      </c>
      <c r="F50" s="3"/>
    </row>
    <row r="51" spans="1:6" s="4" customFormat="1" ht="38.25">
      <c r="A51" s="23" t="s">
        <v>25</v>
      </c>
      <c r="B51" s="2" t="s">
        <v>63</v>
      </c>
      <c r="C51" s="2" t="s">
        <v>26</v>
      </c>
      <c r="D51" s="49">
        <v>51057</v>
      </c>
      <c r="E51" s="3">
        <v>51190.1</v>
      </c>
      <c r="F51" s="3"/>
    </row>
    <row r="52" spans="1:6" s="4" customFormat="1" ht="14.25">
      <c r="A52" s="23" t="s">
        <v>64</v>
      </c>
      <c r="B52" s="2" t="s">
        <v>63</v>
      </c>
      <c r="C52" s="2" t="s">
        <v>65</v>
      </c>
      <c r="D52" s="49">
        <v>18.3</v>
      </c>
      <c r="E52" s="3">
        <v>18.3</v>
      </c>
      <c r="F52" s="3"/>
    </row>
    <row r="53" spans="1:6" s="4" customFormat="1" ht="38.25">
      <c r="A53" s="27" t="s">
        <v>666</v>
      </c>
      <c r="B53" s="21" t="s">
        <v>667</v>
      </c>
      <c r="C53" s="21"/>
      <c r="D53" s="44">
        <f>D54</f>
        <v>1490.1</v>
      </c>
      <c r="E53" s="3"/>
      <c r="F53" s="3"/>
    </row>
    <row r="54" spans="1:6" s="4" customFormat="1" ht="14.25">
      <c r="A54" s="23" t="s">
        <v>29</v>
      </c>
      <c r="B54" s="2" t="s">
        <v>667</v>
      </c>
      <c r="C54" s="2" t="s">
        <v>30</v>
      </c>
      <c r="D54" s="49">
        <v>1490.1</v>
      </c>
      <c r="E54" s="3"/>
      <c r="F54" s="3"/>
    </row>
    <row r="55" spans="1:6" s="4" customFormat="1" ht="14.25">
      <c r="A55" s="27" t="s">
        <v>72</v>
      </c>
      <c r="B55" s="21" t="s">
        <v>73</v>
      </c>
      <c r="C55" s="21" t="s">
        <v>6</v>
      </c>
      <c r="D55" s="44">
        <f>D56</f>
        <v>15678</v>
      </c>
      <c r="E55" s="22">
        <v>15116</v>
      </c>
      <c r="F55" s="22"/>
    </row>
    <row r="56" spans="1:6" s="4" customFormat="1" ht="63.75">
      <c r="A56" s="27" t="s">
        <v>43</v>
      </c>
      <c r="B56" s="21" t="s">
        <v>74</v>
      </c>
      <c r="C56" s="21" t="s">
        <v>6</v>
      </c>
      <c r="D56" s="44">
        <f>D57+D58</f>
        <v>15678</v>
      </c>
      <c r="E56" s="22">
        <v>15116</v>
      </c>
      <c r="F56" s="22"/>
    </row>
    <row r="57" spans="1:6" s="4" customFormat="1" ht="25.5">
      <c r="A57" s="23" t="s">
        <v>70</v>
      </c>
      <c r="B57" s="2" t="s">
        <v>74</v>
      </c>
      <c r="C57" s="2" t="s">
        <v>71</v>
      </c>
      <c r="D57" s="49">
        <v>268</v>
      </c>
      <c r="E57" s="3">
        <v>268</v>
      </c>
      <c r="F57" s="3"/>
    </row>
    <row r="58" spans="1:6" s="4" customFormat="1" ht="38.25">
      <c r="A58" s="23" t="s">
        <v>25</v>
      </c>
      <c r="B58" s="2" t="s">
        <v>74</v>
      </c>
      <c r="C58" s="2" t="s">
        <v>26</v>
      </c>
      <c r="D58" s="49">
        <v>15410</v>
      </c>
      <c r="E58" s="3">
        <v>14848</v>
      </c>
      <c r="F58" s="3"/>
    </row>
    <row r="59" spans="1:6" s="4" customFormat="1" ht="14.25">
      <c r="A59" s="27" t="s">
        <v>606</v>
      </c>
      <c r="B59" s="21" t="s">
        <v>604</v>
      </c>
      <c r="C59" s="21"/>
      <c r="D59" s="44">
        <f>D60</f>
        <v>183.1</v>
      </c>
      <c r="E59" s="22"/>
      <c r="F59" s="22"/>
    </row>
    <row r="60" spans="1:6" s="4" customFormat="1" ht="25.5">
      <c r="A60" s="27" t="s">
        <v>607</v>
      </c>
      <c r="B60" s="21" t="s">
        <v>605</v>
      </c>
      <c r="C60" s="21"/>
      <c r="D60" s="44">
        <f>D61+D62</f>
        <v>183.1</v>
      </c>
      <c r="E60" s="22"/>
      <c r="F60" s="22"/>
    </row>
    <row r="61" spans="1:6" s="4" customFormat="1" ht="25.5">
      <c r="A61" s="23" t="s">
        <v>61</v>
      </c>
      <c r="B61" s="2" t="s">
        <v>605</v>
      </c>
      <c r="C61" s="2" t="s">
        <v>62</v>
      </c>
      <c r="D61" s="49">
        <v>15.2</v>
      </c>
      <c r="E61" s="3"/>
      <c r="F61" s="3"/>
    </row>
    <row r="62" spans="1:6" s="4" customFormat="1" ht="14.25">
      <c r="A62" s="23" t="s">
        <v>29</v>
      </c>
      <c r="B62" s="2" t="s">
        <v>605</v>
      </c>
      <c r="C62" s="2" t="s">
        <v>30</v>
      </c>
      <c r="D62" s="49">
        <v>167.9</v>
      </c>
      <c r="E62" s="3"/>
      <c r="F62" s="3"/>
    </row>
    <row r="63" spans="1:6" s="4" customFormat="1" ht="51">
      <c r="A63" s="27" t="s">
        <v>66</v>
      </c>
      <c r="B63" s="21" t="s">
        <v>67</v>
      </c>
      <c r="C63" s="21" t="s">
        <v>6</v>
      </c>
      <c r="D63" s="44">
        <f>D64</f>
        <v>25216</v>
      </c>
      <c r="E63" s="22">
        <v>25216</v>
      </c>
      <c r="F63" s="22"/>
    </row>
    <row r="64" spans="1:6" s="4" customFormat="1" ht="63.75">
      <c r="A64" s="27" t="s">
        <v>68</v>
      </c>
      <c r="B64" s="21" t="s">
        <v>69</v>
      </c>
      <c r="C64" s="21" t="s">
        <v>6</v>
      </c>
      <c r="D64" s="44">
        <f>D65+D67+D68+D69+D70+D66</f>
        <v>25216</v>
      </c>
      <c r="E64" s="22">
        <v>25216</v>
      </c>
      <c r="F64" s="22"/>
    </row>
    <row r="65" spans="1:6" s="4" customFormat="1" ht="14.25">
      <c r="A65" s="23" t="s">
        <v>57</v>
      </c>
      <c r="B65" s="2" t="s">
        <v>69</v>
      </c>
      <c r="C65" s="2" t="s">
        <v>58</v>
      </c>
      <c r="D65" s="49">
        <v>14583.3</v>
      </c>
      <c r="E65" s="3">
        <v>14583.5</v>
      </c>
      <c r="F65" s="3"/>
    </row>
    <row r="66" spans="1:6" s="4" customFormat="1" ht="25.5">
      <c r="A66" s="23" t="s">
        <v>108</v>
      </c>
      <c r="B66" s="2" t="s">
        <v>69</v>
      </c>
      <c r="C66" s="2" t="s">
        <v>109</v>
      </c>
      <c r="D66" s="49">
        <v>0.2</v>
      </c>
      <c r="E66" s="3"/>
      <c r="F66" s="3"/>
    </row>
    <row r="67" spans="1:6" s="4" customFormat="1" ht="25.5">
      <c r="A67" s="23" t="s">
        <v>59</v>
      </c>
      <c r="B67" s="2" t="s">
        <v>69</v>
      </c>
      <c r="C67" s="2" t="s">
        <v>60</v>
      </c>
      <c r="D67" s="49">
        <v>4072</v>
      </c>
      <c r="E67" s="3">
        <v>4072</v>
      </c>
      <c r="F67" s="3"/>
    </row>
    <row r="68" spans="1:6" s="4" customFormat="1" ht="25.5">
      <c r="A68" s="23" t="s">
        <v>61</v>
      </c>
      <c r="B68" s="2" t="s">
        <v>69</v>
      </c>
      <c r="C68" s="2" t="s">
        <v>62</v>
      </c>
      <c r="D68" s="49">
        <v>5895</v>
      </c>
      <c r="E68" s="3">
        <v>5895</v>
      </c>
      <c r="F68" s="3"/>
    </row>
    <row r="69" spans="1:6" s="4" customFormat="1" ht="25.5">
      <c r="A69" s="23" t="s">
        <v>70</v>
      </c>
      <c r="B69" s="2" t="s">
        <v>69</v>
      </c>
      <c r="C69" s="2" t="s">
        <v>71</v>
      </c>
      <c r="D69" s="49">
        <v>620.5</v>
      </c>
      <c r="E69" s="3">
        <v>620.5</v>
      </c>
      <c r="F69" s="3"/>
    </row>
    <row r="70" spans="1:6" s="4" customFormat="1" ht="14.25">
      <c r="A70" s="23" t="s">
        <v>64</v>
      </c>
      <c r="B70" s="2" t="s">
        <v>69</v>
      </c>
      <c r="C70" s="2" t="s">
        <v>65</v>
      </c>
      <c r="D70" s="49">
        <v>45</v>
      </c>
      <c r="E70" s="3">
        <v>45</v>
      </c>
      <c r="F70" s="3"/>
    </row>
    <row r="71" spans="1:6" s="4" customFormat="1" ht="25.5">
      <c r="A71" s="27" t="s">
        <v>75</v>
      </c>
      <c r="B71" s="21" t="s">
        <v>76</v>
      </c>
      <c r="C71" s="21" t="s">
        <v>6</v>
      </c>
      <c r="D71" s="44">
        <f>D72+D74</f>
        <v>1971.6</v>
      </c>
      <c r="E71" s="22">
        <v>1548.5</v>
      </c>
      <c r="F71" s="22"/>
    </row>
    <row r="72" spans="1:6" s="4" customFormat="1" ht="25.5">
      <c r="A72" s="27" t="s">
        <v>47</v>
      </c>
      <c r="B72" s="21" t="s">
        <v>77</v>
      </c>
      <c r="C72" s="21" t="s">
        <v>6</v>
      </c>
      <c r="D72" s="44">
        <f>D73</f>
        <v>148.5</v>
      </c>
      <c r="E72" s="22">
        <v>148.5</v>
      </c>
      <c r="F72" s="22"/>
    </row>
    <row r="73" spans="1:6" s="4" customFormat="1" ht="14.25">
      <c r="A73" s="23" t="s">
        <v>29</v>
      </c>
      <c r="B73" s="2" t="s">
        <v>77</v>
      </c>
      <c r="C73" s="2" t="s">
        <v>30</v>
      </c>
      <c r="D73" s="49">
        <v>148.5</v>
      </c>
      <c r="E73" s="3">
        <v>148.5</v>
      </c>
      <c r="F73" s="3"/>
    </row>
    <row r="74" spans="1:6" s="4" customFormat="1" ht="14.25">
      <c r="A74" s="27" t="s">
        <v>49</v>
      </c>
      <c r="B74" s="21" t="s">
        <v>78</v>
      </c>
      <c r="C74" s="21" t="s">
        <v>6</v>
      </c>
      <c r="D74" s="44">
        <f>D75+D77+D76</f>
        <v>1823.1</v>
      </c>
      <c r="E74" s="22">
        <v>1400</v>
      </c>
      <c r="F74" s="22"/>
    </row>
    <row r="75" spans="1:6" s="4" customFormat="1" ht="25.5">
      <c r="A75" s="23" t="s">
        <v>61</v>
      </c>
      <c r="B75" s="2" t="s">
        <v>78</v>
      </c>
      <c r="C75" s="2" t="s">
        <v>62</v>
      </c>
      <c r="D75" s="49">
        <v>124</v>
      </c>
      <c r="E75" s="3">
        <v>70</v>
      </c>
      <c r="F75" s="3"/>
    </row>
    <row r="76" spans="1:6" s="4" customFormat="1" ht="38.25">
      <c r="A76" s="23" t="s">
        <v>603</v>
      </c>
      <c r="B76" s="2" t="s">
        <v>78</v>
      </c>
      <c r="C76" s="2" t="s">
        <v>602</v>
      </c>
      <c r="D76" s="49">
        <v>200.3</v>
      </c>
      <c r="E76" s="3"/>
      <c r="F76" s="3"/>
    </row>
    <row r="77" spans="1:6" s="4" customFormat="1" ht="14.25">
      <c r="A77" s="23" t="s">
        <v>29</v>
      </c>
      <c r="B77" s="2" t="s">
        <v>78</v>
      </c>
      <c r="C77" s="2" t="s">
        <v>30</v>
      </c>
      <c r="D77" s="49">
        <v>1498.8</v>
      </c>
      <c r="E77" s="3">
        <v>1330</v>
      </c>
      <c r="F77" s="3"/>
    </row>
    <row r="78" spans="1:6" s="4" customFormat="1" ht="14.25">
      <c r="A78" s="27" t="s">
        <v>79</v>
      </c>
      <c r="B78" s="21" t="s">
        <v>80</v>
      </c>
      <c r="C78" s="21" t="s">
        <v>6</v>
      </c>
      <c r="D78" s="44">
        <f>D79+D84</f>
        <v>46752.899999999994</v>
      </c>
      <c r="E78" s="22">
        <v>47114.9</v>
      </c>
      <c r="F78" s="22"/>
    </row>
    <row r="79" spans="1:6" s="4" customFormat="1" ht="25.5">
      <c r="A79" s="27" t="s">
        <v>81</v>
      </c>
      <c r="B79" s="21" t="s">
        <v>82</v>
      </c>
      <c r="C79" s="21" t="s">
        <v>6</v>
      </c>
      <c r="D79" s="44">
        <f>D80+D82</f>
        <v>35262.2</v>
      </c>
      <c r="E79" s="22">
        <v>35624.2</v>
      </c>
      <c r="F79" s="22"/>
    </row>
    <row r="80" spans="1:6" s="4" customFormat="1" ht="25.5">
      <c r="A80" s="27" t="s">
        <v>84</v>
      </c>
      <c r="B80" s="21" t="s">
        <v>85</v>
      </c>
      <c r="C80" s="21" t="s">
        <v>6</v>
      </c>
      <c r="D80" s="44">
        <f>D81</f>
        <v>6400</v>
      </c>
      <c r="E80" s="22">
        <v>6400</v>
      </c>
      <c r="F80" s="22"/>
    </row>
    <row r="81" spans="1:6" s="4" customFormat="1" ht="38.25">
      <c r="A81" s="23" t="s">
        <v>25</v>
      </c>
      <c r="B81" s="2" t="s">
        <v>85</v>
      </c>
      <c r="C81" s="2" t="s">
        <v>26</v>
      </c>
      <c r="D81" s="49">
        <v>6400</v>
      </c>
      <c r="E81" s="3">
        <v>6400</v>
      </c>
      <c r="F81" s="3"/>
    </row>
    <row r="82" spans="1:6" s="4" customFormat="1" ht="25.5" customHeight="1">
      <c r="A82" s="27" t="s">
        <v>31</v>
      </c>
      <c r="B82" s="21" t="s">
        <v>83</v>
      </c>
      <c r="C82" s="21" t="s">
        <v>6</v>
      </c>
      <c r="D82" s="44">
        <f>D83</f>
        <v>28862.2</v>
      </c>
      <c r="E82" s="22">
        <v>29224.2</v>
      </c>
      <c r="F82" s="22"/>
    </row>
    <row r="83" spans="1:6" s="4" customFormat="1" ht="38.25">
      <c r="A83" s="23" t="s">
        <v>25</v>
      </c>
      <c r="B83" s="2" t="s">
        <v>83</v>
      </c>
      <c r="C83" s="2" t="s">
        <v>26</v>
      </c>
      <c r="D83" s="49">
        <v>28862.2</v>
      </c>
      <c r="E83" s="3">
        <v>29224.2</v>
      </c>
      <c r="F83" s="3"/>
    </row>
    <row r="84" spans="1:6" s="4" customFormat="1" ht="38.25">
      <c r="A84" s="27" t="s">
        <v>86</v>
      </c>
      <c r="B84" s="21" t="s">
        <v>87</v>
      </c>
      <c r="C84" s="21" t="s">
        <v>6</v>
      </c>
      <c r="D84" s="44">
        <f>D85</f>
        <v>11490.7</v>
      </c>
      <c r="E84" s="22">
        <v>11490.7</v>
      </c>
      <c r="F84" s="22"/>
    </row>
    <row r="85" spans="1:6" s="4" customFormat="1" ht="14.25">
      <c r="A85" s="27" t="s">
        <v>31</v>
      </c>
      <c r="B85" s="21" t="s">
        <v>88</v>
      </c>
      <c r="C85" s="21" t="s">
        <v>6</v>
      </c>
      <c r="D85" s="44">
        <f>D86</f>
        <v>11490.7</v>
      </c>
      <c r="E85" s="22">
        <v>11490.7</v>
      </c>
      <c r="F85" s="22"/>
    </row>
    <row r="86" spans="1:6" s="4" customFormat="1" ht="38.25">
      <c r="A86" s="23" t="s">
        <v>25</v>
      </c>
      <c r="B86" s="2" t="s">
        <v>88</v>
      </c>
      <c r="C86" s="2" t="s">
        <v>26</v>
      </c>
      <c r="D86" s="49">
        <v>11490.7</v>
      </c>
      <c r="E86" s="3">
        <v>11490.7</v>
      </c>
      <c r="F86" s="3"/>
    </row>
    <row r="87" spans="1:6" s="4" customFormat="1" ht="14.25">
      <c r="A87" s="27" t="s">
        <v>89</v>
      </c>
      <c r="B87" s="21" t="s">
        <v>90</v>
      </c>
      <c r="C87" s="21" t="s">
        <v>6</v>
      </c>
      <c r="D87" s="44">
        <f>D88+D91+D94</f>
        <v>1370</v>
      </c>
      <c r="E87" s="22">
        <v>1370</v>
      </c>
      <c r="F87" s="22"/>
    </row>
    <row r="88" spans="1:6" s="4" customFormat="1" ht="14.25">
      <c r="A88" s="27" t="s">
        <v>99</v>
      </c>
      <c r="B88" s="21" t="s">
        <v>100</v>
      </c>
      <c r="C88" s="21" t="s">
        <v>6</v>
      </c>
      <c r="D88" s="44">
        <f>D89</f>
        <v>30</v>
      </c>
      <c r="E88" s="22">
        <v>30</v>
      </c>
      <c r="F88" s="22"/>
    </row>
    <row r="89" spans="1:6" s="4" customFormat="1" ht="25.5">
      <c r="A89" s="27" t="s">
        <v>93</v>
      </c>
      <c r="B89" s="21" t="s">
        <v>101</v>
      </c>
      <c r="C89" s="21" t="s">
        <v>6</v>
      </c>
      <c r="D89" s="44">
        <f>D90</f>
        <v>30</v>
      </c>
      <c r="E89" s="22">
        <v>30</v>
      </c>
      <c r="F89" s="22"/>
    </row>
    <row r="90" spans="1:6" s="4" customFormat="1" ht="25.5">
      <c r="A90" s="23" t="s">
        <v>61</v>
      </c>
      <c r="B90" s="2" t="s">
        <v>101</v>
      </c>
      <c r="C90" s="2" t="s">
        <v>62</v>
      </c>
      <c r="D90" s="49">
        <v>30</v>
      </c>
      <c r="E90" s="3">
        <v>30</v>
      </c>
      <c r="F90" s="3"/>
    </row>
    <row r="91" spans="1:6" s="4" customFormat="1" ht="14.25">
      <c r="A91" s="27" t="s">
        <v>91</v>
      </c>
      <c r="B91" s="21" t="s">
        <v>92</v>
      </c>
      <c r="C91" s="21" t="s">
        <v>6</v>
      </c>
      <c r="D91" s="44">
        <f>D92</f>
        <v>70</v>
      </c>
      <c r="E91" s="22">
        <v>70</v>
      </c>
      <c r="F91" s="22"/>
    </row>
    <row r="92" spans="1:6" s="4" customFormat="1" ht="25.5">
      <c r="A92" s="27" t="s">
        <v>93</v>
      </c>
      <c r="B92" s="21" t="s">
        <v>94</v>
      </c>
      <c r="C92" s="21" t="s">
        <v>6</v>
      </c>
      <c r="D92" s="44">
        <f>D93</f>
        <v>70</v>
      </c>
      <c r="E92" s="22">
        <v>70</v>
      </c>
      <c r="F92" s="22"/>
    </row>
    <row r="93" spans="1:6" s="4" customFormat="1" ht="25.5">
      <c r="A93" s="23" t="s">
        <v>61</v>
      </c>
      <c r="B93" s="2" t="s">
        <v>94</v>
      </c>
      <c r="C93" s="2" t="s">
        <v>62</v>
      </c>
      <c r="D93" s="49">
        <v>70</v>
      </c>
      <c r="E93" s="3">
        <v>70</v>
      </c>
      <c r="F93" s="3"/>
    </row>
    <row r="94" spans="1:6" s="4" customFormat="1" ht="25.5">
      <c r="A94" s="27" t="s">
        <v>95</v>
      </c>
      <c r="B94" s="21" t="s">
        <v>96</v>
      </c>
      <c r="C94" s="21" t="s">
        <v>6</v>
      </c>
      <c r="D94" s="44">
        <f>D95</f>
        <v>1270</v>
      </c>
      <c r="E94" s="22">
        <v>1270</v>
      </c>
      <c r="F94" s="22"/>
    </row>
    <row r="95" spans="1:6" s="4" customFormat="1" ht="14.25">
      <c r="A95" s="27" t="s">
        <v>97</v>
      </c>
      <c r="B95" s="21" t="s">
        <v>98</v>
      </c>
      <c r="C95" s="21" t="s">
        <v>6</v>
      </c>
      <c r="D95" s="44">
        <f>D96+D97+D98+D99+D100+D101+D102</f>
        <v>1270</v>
      </c>
      <c r="E95" s="22">
        <v>1270</v>
      </c>
      <c r="F95" s="22"/>
    </row>
    <row r="96" spans="1:6" s="4" customFormat="1" ht="14.25">
      <c r="A96" s="23" t="s">
        <v>57</v>
      </c>
      <c r="B96" s="2" t="s">
        <v>98</v>
      </c>
      <c r="C96" s="2" t="s">
        <v>58</v>
      </c>
      <c r="D96" s="49">
        <v>895</v>
      </c>
      <c r="E96" s="3">
        <v>1270</v>
      </c>
      <c r="F96" s="3"/>
    </row>
    <row r="97" spans="1:6" s="4" customFormat="1" ht="25.5">
      <c r="A97" s="23" t="s">
        <v>108</v>
      </c>
      <c r="B97" s="2" t="s">
        <v>98</v>
      </c>
      <c r="C97" s="2" t="s">
        <v>109</v>
      </c>
      <c r="D97" s="49">
        <v>0.7</v>
      </c>
      <c r="E97" s="3"/>
      <c r="F97" s="3"/>
    </row>
    <row r="98" spans="1:6" s="4" customFormat="1" ht="25.5">
      <c r="A98" s="23" t="s">
        <v>59</v>
      </c>
      <c r="B98" s="2" t="s">
        <v>98</v>
      </c>
      <c r="C98" s="2" t="s">
        <v>60</v>
      </c>
      <c r="D98" s="49">
        <v>269.3</v>
      </c>
      <c r="E98" s="3"/>
      <c r="F98" s="3"/>
    </row>
    <row r="99" spans="1:6" s="4" customFormat="1" ht="25.5">
      <c r="A99" s="23" t="s">
        <v>110</v>
      </c>
      <c r="B99" s="2" t="s">
        <v>98</v>
      </c>
      <c r="C99" s="2" t="s">
        <v>111</v>
      </c>
      <c r="D99" s="49">
        <v>12</v>
      </c>
      <c r="E99" s="3"/>
      <c r="F99" s="3"/>
    </row>
    <row r="100" spans="1:6" s="4" customFormat="1" ht="25.5">
      <c r="A100" s="23" t="s">
        <v>61</v>
      </c>
      <c r="B100" s="2" t="s">
        <v>98</v>
      </c>
      <c r="C100" s="2" t="s">
        <v>62</v>
      </c>
      <c r="D100" s="49">
        <v>90.2</v>
      </c>
      <c r="E100" s="3"/>
      <c r="F100" s="3"/>
    </row>
    <row r="101" spans="1:6" s="4" customFormat="1" ht="14.25">
      <c r="A101" s="23" t="s">
        <v>64</v>
      </c>
      <c r="B101" s="2" t="s">
        <v>98</v>
      </c>
      <c r="C101" s="2" t="s">
        <v>65</v>
      </c>
      <c r="D101" s="49">
        <v>2</v>
      </c>
      <c r="E101" s="3"/>
      <c r="F101" s="3"/>
    </row>
    <row r="102" spans="1:6" s="4" customFormat="1" ht="14.25">
      <c r="A102" s="23" t="s">
        <v>529</v>
      </c>
      <c r="B102" s="2" t="s">
        <v>98</v>
      </c>
      <c r="C102" s="2" t="s">
        <v>530</v>
      </c>
      <c r="D102" s="49">
        <v>0.8</v>
      </c>
      <c r="E102" s="3"/>
      <c r="F102" s="3"/>
    </row>
    <row r="103" spans="1:6" s="4" customFormat="1" ht="25.5">
      <c r="A103" s="27" t="s">
        <v>102</v>
      </c>
      <c r="B103" s="21" t="s">
        <v>103</v>
      </c>
      <c r="C103" s="21" t="s">
        <v>6</v>
      </c>
      <c r="D103" s="44">
        <f>D104+D114</f>
        <v>19971.9</v>
      </c>
      <c r="E103" s="22">
        <v>15809.4</v>
      </c>
      <c r="F103" s="22"/>
    </row>
    <row r="104" spans="1:6" s="4" customFormat="1" ht="25.5">
      <c r="A104" s="27" t="s">
        <v>112</v>
      </c>
      <c r="B104" s="21" t="s">
        <v>113</v>
      </c>
      <c r="C104" s="21" t="s">
        <v>6</v>
      </c>
      <c r="D104" s="44">
        <f>D105+D107+D110+D112</f>
        <v>6148.5</v>
      </c>
      <c r="E104" s="22">
        <v>1556</v>
      </c>
      <c r="F104" s="22"/>
    </row>
    <row r="105" spans="1:6" s="4" customFormat="1" ht="25.5">
      <c r="A105" s="27" t="s">
        <v>668</v>
      </c>
      <c r="B105" s="21" t="s">
        <v>669</v>
      </c>
      <c r="C105" s="21"/>
      <c r="D105" s="44">
        <f>D106</f>
        <v>1000</v>
      </c>
      <c r="E105" s="22"/>
      <c r="F105" s="22"/>
    </row>
    <row r="106" spans="1:6" s="4" customFormat="1" ht="38.25">
      <c r="A106" s="23" t="s">
        <v>603</v>
      </c>
      <c r="B106" s="2" t="s">
        <v>669</v>
      </c>
      <c r="C106" s="2" t="s">
        <v>602</v>
      </c>
      <c r="D106" s="49">
        <v>1000</v>
      </c>
      <c r="E106" s="22"/>
      <c r="F106" s="22"/>
    </row>
    <row r="107" spans="1:6" s="4" customFormat="1" ht="14.25">
      <c r="A107" s="27" t="s">
        <v>114</v>
      </c>
      <c r="B107" s="21" t="s">
        <v>115</v>
      </c>
      <c r="C107" s="21" t="s">
        <v>6</v>
      </c>
      <c r="D107" s="44">
        <f>D108+D109</f>
        <v>453.2</v>
      </c>
      <c r="E107" s="22">
        <v>576</v>
      </c>
      <c r="F107" s="22"/>
    </row>
    <row r="108" spans="1:6" s="40" customFormat="1" ht="15">
      <c r="A108" s="23" t="s">
        <v>114</v>
      </c>
      <c r="B108" s="2" t="s">
        <v>115</v>
      </c>
      <c r="C108" s="2" t="s">
        <v>62</v>
      </c>
      <c r="D108" s="49">
        <v>48</v>
      </c>
      <c r="E108" s="3"/>
      <c r="F108" s="3"/>
    </row>
    <row r="109" spans="1:6" s="4" customFormat="1" ht="14.25">
      <c r="A109" s="23" t="s">
        <v>29</v>
      </c>
      <c r="B109" s="2" t="s">
        <v>115</v>
      </c>
      <c r="C109" s="2" t="s">
        <v>30</v>
      </c>
      <c r="D109" s="49">
        <v>405.2</v>
      </c>
      <c r="E109" s="3">
        <v>576</v>
      </c>
      <c r="F109" s="3"/>
    </row>
    <row r="110" spans="1:6" s="4" customFormat="1" ht="25.5">
      <c r="A110" s="27" t="s">
        <v>116</v>
      </c>
      <c r="B110" s="21" t="s">
        <v>117</v>
      </c>
      <c r="C110" s="21" t="s">
        <v>6</v>
      </c>
      <c r="D110" s="44">
        <v>980</v>
      </c>
      <c r="E110" s="22">
        <v>980</v>
      </c>
      <c r="F110" s="22"/>
    </row>
    <row r="111" spans="1:6" s="4" customFormat="1" ht="14.25">
      <c r="A111" s="23" t="s">
        <v>29</v>
      </c>
      <c r="B111" s="2" t="s">
        <v>117</v>
      </c>
      <c r="C111" s="2" t="s">
        <v>30</v>
      </c>
      <c r="D111" s="49">
        <v>980</v>
      </c>
      <c r="E111" s="3">
        <v>980</v>
      </c>
      <c r="F111" s="3"/>
    </row>
    <row r="112" spans="1:6" s="4" customFormat="1" ht="38.25">
      <c r="A112" s="27" t="s">
        <v>578</v>
      </c>
      <c r="B112" s="21" t="s">
        <v>581</v>
      </c>
      <c r="C112" s="21"/>
      <c r="D112" s="44">
        <f>D113</f>
        <v>3715.3</v>
      </c>
      <c r="E112" s="22"/>
      <c r="F112" s="22"/>
    </row>
    <row r="113" spans="1:6" s="4" customFormat="1" ht="14.25">
      <c r="A113" s="23" t="s">
        <v>29</v>
      </c>
      <c r="B113" s="2" t="s">
        <v>581</v>
      </c>
      <c r="C113" s="2" t="s">
        <v>30</v>
      </c>
      <c r="D113" s="49">
        <v>3715.3</v>
      </c>
      <c r="E113" s="3"/>
      <c r="F113" s="3"/>
    </row>
    <row r="114" spans="1:6" s="4" customFormat="1" ht="25.5">
      <c r="A114" s="27" t="s">
        <v>104</v>
      </c>
      <c r="B114" s="21" t="s">
        <v>105</v>
      </c>
      <c r="C114" s="21" t="s">
        <v>6</v>
      </c>
      <c r="D114" s="44">
        <f>D115</f>
        <v>13823.4</v>
      </c>
      <c r="E114" s="22">
        <v>14253.4</v>
      </c>
      <c r="F114" s="22"/>
    </row>
    <row r="115" spans="1:6" s="4" customFormat="1" ht="38.25">
      <c r="A115" s="27" t="s">
        <v>106</v>
      </c>
      <c r="B115" s="21" t="s">
        <v>107</v>
      </c>
      <c r="C115" s="21" t="s">
        <v>6</v>
      </c>
      <c r="D115" s="44">
        <f>D116+D117+D118+D119+D120+D121</f>
        <v>13823.4</v>
      </c>
      <c r="E115" s="22">
        <v>14253.4</v>
      </c>
      <c r="F115" s="22"/>
    </row>
    <row r="116" spans="1:6" s="4" customFormat="1" ht="14.25">
      <c r="A116" s="23" t="s">
        <v>57</v>
      </c>
      <c r="B116" s="2" t="s">
        <v>107</v>
      </c>
      <c r="C116" s="2" t="s">
        <v>58</v>
      </c>
      <c r="D116" s="49">
        <v>10030</v>
      </c>
      <c r="E116" s="3">
        <v>10030</v>
      </c>
      <c r="F116" s="3"/>
    </row>
    <row r="117" spans="1:6" s="4" customFormat="1" ht="25.5">
      <c r="A117" s="23" t="s">
        <v>108</v>
      </c>
      <c r="B117" s="2" t="s">
        <v>107</v>
      </c>
      <c r="C117" s="2" t="s">
        <v>109</v>
      </c>
      <c r="D117" s="49">
        <v>7</v>
      </c>
      <c r="E117" s="3">
        <v>7</v>
      </c>
      <c r="F117" s="3"/>
    </row>
    <row r="118" spans="1:6" s="4" customFormat="1" ht="25.5">
      <c r="A118" s="23" t="s">
        <v>59</v>
      </c>
      <c r="B118" s="2" t="s">
        <v>107</v>
      </c>
      <c r="C118" s="2" t="s">
        <v>60</v>
      </c>
      <c r="D118" s="49">
        <v>2551</v>
      </c>
      <c r="E118" s="3">
        <v>2951</v>
      </c>
      <c r="F118" s="3"/>
    </row>
    <row r="119" spans="1:6" s="4" customFormat="1" ht="25.5">
      <c r="A119" s="23" t="s">
        <v>110</v>
      </c>
      <c r="B119" s="2" t="s">
        <v>107</v>
      </c>
      <c r="C119" s="2" t="s">
        <v>111</v>
      </c>
      <c r="D119" s="49">
        <v>170</v>
      </c>
      <c r="E119" s="3">
        <v>70</v>
      </c>
      <c r="F119" s="3"/>
    </row>
    <row r="120" spans="1:6" s="4" customFormat="1" ht="25.5">
      <c r="A120" s="23" t="s">
        <v>61</v>
      </c>
      <c r="B120" s="2" t="s">
        <v>107</v>
      </c>
      <c r="C120" s="2" t="s">
        <v>62</v>
      </c>
      <c r="D120" s="49">
        <v>1020</v>
      </c>
      <c r="E120" s="3">
        <v>1150</v>
      </c>
      <c r="F120" s="3"/>
    </row>
    <row r="121" spans="1:6" s="4" customFormat="1" ht="14.25">
      <c r="A121" s="23" t="s">
        <v>64</v>
      </c>
      <c r="B121" s="2" t="s">
        <v>107</v>
      </c>
      <c r="C121" s="2" t="s">
        <v>65</v>
      </c>
      <c r="D121" s="49">
        <v>45.4</v>
      </c>
      <c r="E121" s="3">
        <v>45.4</v>
      </c>
      <c r="F121" s="3"/>
    </row>
    <row r="122" spans="1:6" s="4" customFormat="1" ht="14.25">
      <c r="A122" s="27" t="s">
        <v>118</v>
      </c>
      <c r="B122" s="21" t="s">
        <v>119</v>
      </c>
      <c r="C122" s="21" t="s">
        <v>6</v>
      </c>
      <c r="D122" s="44">
        <f>D123</f>
        <v>3544</v>
      </c>
      <c r="E122" s="22">
        <v>170</v>
      </c>
      <c r="F122" s="22"/>
    </row>
    <row r="123" spans="1:6" s="4" customFormat="1" ht="25.5">
      <c r="A123" s="27" t="s">
        <v>120</v>
      </c>
      <c r="B123" s="21" t="s">
        <v>121</v>
      </c>
      <c r="C123" s="21" t="s">
        <v>6</v>
      </c>
      <c r="D123" s="44">
        <f>D127+D124</f>
        <v>3544</v>
      </c>
      <c r="E123" s="22">
        <v>170</v>
      </c>
      <c r="F123" s="22"/>
    </row>
    <row r="124" spans="1:6" s="4" customFormat="1" ht="25.5">
      <c r="A124" s="27" t="s">
        <v>610</v>
      </c>
      <c r="B124" s="21" t="s">
        <v>608</v>
      </c>
      <c r="C124" s="21"/>
      <c r="D124" s="44">
        <f>D125+D126</f>
        <v>3374</v>
      </c>
      <c r="E124" s="22"/>
      <c r="F124" s="22"/>
    </row>
    <row r="125" spans="1:6" s="40" customFormat="1" ht="26.25">
      <c r="A125" s="23" t="s">
        <v>611</v>
      </c>
      <c r="B125" s="2" t="s">
        <v>608</v>
      </c>
      <c r="C125" s="2" t="s">
        <v>609</v>
      </c>
      <c r="D125" s="49">
        <v>66.1</v>
      </c>
      <c r="E125" s="3"/>
      <c r="F125" s="3"/>
    </row>
    <row r="126" spans="1:6" s="40" customFormat="1" ht="15">
      <c r="A126" s="23" t="s">
        <v>29</v>
      </c>
      <c r="B126" s="2" t="s">
        <v>608</v>
      </c>
      <c r="C126" s="2" t="s">
        <v>30</v>
      </c>
      <c r="D126" s="49">
        <v>3307.9</v>
      </c>
      <c r="E126" s="3"/>
      <c r="F126" s="3"/>
    </row>
    <row r="127" spans="1:6" s="4" customFormat="1" ht="14.25">
      <c r="A127" s="27" t="s">
        <v>122</v>
      </c>
      <c r="B127" s="21" t="s">
        <v>123</v>
      </c>
      <c r="C127" s="21" t="s">
        <v>6</v>
      </c>
      <c r="D127" s="44">
        <f>D128</f>
        <v>170</v>
      </c>
      <c r="E127" s="22">
        <v>170</v>
      </c>
      <c r="F127" s="22"/>
    </row>
    <row r="128" spans="1:6" s="4" customFormat="1" ht="14.25">
      <c r="A128" s="23" t="s">
        <v>29</v>
      </c>
      <c r="B128" s="2" t="s">
        <v>123</v>
      </c>
      <c r="C128" s="2" t="s">
        <v>30</v>
      </c>
      <c r="D128" s="49">
        <v>170</v>
      </c>
      <c r="E128" s="3">
        <v>170</v>
      </c>
      <c r="F128" s="3"/>
    </row>
    <row r="129" spans="1:6" s="4" customFormat="1" ht="38.25">
      <c r="A129" s="27" t="s">
        <v>124</v>
      </c>
      <c r="B129" s="21" t="s">
        <v>125</v>
      </c>
      <c r="C129" s="21" t="s">
        <v>6</v>
      </c>
      <c r="D129" s="44">
        <f>D130+D140</f>
        <v>5388</v>
      </c>
      <c r="E129" s="22">
        <v>1985</v>
      </c>
      <c r="F129" s="22"/>
    </row>
    <row r="130" spans="1:6" s="4" customFormat="1" ht="25.5">
      <c r="A130" s="27" t="s">
        <v>126</v>
      </c>
      <c r="B130" s="21" t="s">
        <v>127</v>
      </c>
      <c r="C130" s="21" t="s">
        <v>6</v>
      </c>
      <c r="D130" s="44">
        <f>D131+D134+D137</f>
        <v>1590</v>
      </c>
      <c r="E130" s="22">
        <v>920</v>
      </c>
      <c r="F130" s="22"/>
    </row>
    <row r="131" spans="1:6" s="4" customFormat="1" ht="36.75" customHeight="1">
      <c r="A131" s="27" t="s">
        <v>128</v>
      </c>
      <c r="B131" s="21" t="s">
        <v>129</v>
      </c>
      <c r="C131" s="21" t="s">
        <v>6</v>
      </c>
      <c r="D131" s="44">
        <f>D132</f>
        <v>920</v>
      </c>
      <c r="E131" s="22">
        <v>920</v>
      </c>
      <c r="F131" s="22"/>
    </row>
    <row r="132" spans="1:6" s="4" customFormat="1" ht="14.25">
      <c r="A132" s="27" t="s">
        <v>130</v>
      </c>
      <c r="B132" s="21" t="s">
        <v>131</v>
      </c>
      <c r="C132" s="21" t="s">
        <v>6</v>
      </c>
      <c r="D132" s="44">
        <f>D133</f>
        <v>920</v>
      </c>
      <c r="E132" s="22">
        <v>920</v>
      </c>
      <c r="F132" s="22"/>
    </row>
    <row r="133" spans="1:6" s="4" customFormat="1" ht="25.5">
      <c r="A133" s="23" t="s">
        <v>61</v>
      </c>
      <c r="B133" s="2" t="s">
        <v>131</v>
      </c>
      <c r="C133" s="2" t="s">
        <v>62</v>
      </c>
      <c r="D133" s="49">
        <v>920</v>
      </c>
      <c r="E133" s="3">
        <v>920</v>
      </c>
      <c r="F133" s="3"/>
    </row>
    <row r="134" spans="1:6" s="4" customFormat="1" ht="14.25">
      <c r="A134" s="27" t="s">
        <v>590</v>
      </c>
      <c r="B134" s="21" t="s">
        <v>588</v>
      </c>
      <c r="C134" s="21"/>
      <c r="D134" s="44">
        <f>D135</f>
        <v>420</v>
      </c>
      <c r="E134" s="22"/>
      <c r="F134" s="22"/>
    </row>
    <row r="135" spans="1:6" s="4" customFormat="1" ht="38.25">
      <c r="A135" s="27" t="s">
        <v>578</v>
      </c>
      <c r="B135" s="21" t="s">
        <v>589</v>
      </c>
      <c r="C135" s="21"/>
      <c r="D135" s="44">
        <f>D136</f>
        <v>420</v>
      </c>
      <c r="E135" s="22"/>
      <c r="F135" s="22"/>
    </row>
    <row r="136" spans="1:6" s="4" customFormat="1" ht="25.5">
      <c r="A136" s="23" t="s">
        <v>61</v>
      </c>
      <c r="B136" s="2" t="s">
        <v>589</v>
      </c>
      <c r="C136" s="2" t="s">
        <v>62</v>
      </c>
      <c r="D136" s="49">
        <v>420</v>
      </c>
      <c r="E136" s="3"/>
      <c r="F136" s="3"/>
    </row>
    <row r="137" spans="1:6" s="4" customFormat="1" ht="25.5">
      <c r="A137" s="27" t="s">
        <v>614</v>
      </c>
      <c r="B137" s="21" t="s">
        <v>612</v>
      </c>
      <c r="C137" s="21"/>
      <c r="D137" s="44">
        <f>D138</f>
        <v>250</v>
      </c>
      <c r="E137" s="22"/>
      <c r="F137" s="22"/>
    </row>
    <row r="138" spans="1:6" s="4" customFormat="1" ht="14.25">
      <c r="A138" s="27" t="s">
        <v>130</v>
      </c>
      <c r="B138" s="21" t="s">
        <v>613</v>
      </c>
      <c r="C138" s="21"/>
      <c r="D138" s="44">
        <f>D139</f>
        <v>250</v>
      </c>
      <c r="E138" s="22"/>
      <c r="F138" s="22"/>
    </row>
    <row r="139" spans="1:6" s="4" customFormat="1" ht="25.5">
      <c r="A139" s="23" t="s">
        <v>61</v>
      </c>
      <c r="B139" s="2" t="s">
        <v>613</v>
      </c>
      <c r="C139" s="2" t="s">
        <v>62</v>
      </c>
      <c r="D139" s="49">
        <v>250</v>
      </c>
      <c r="E139" s="3"/>
      <c r="F139" s="3"/>
    </row>
    <row r="140" spans="1:6" s="4" customFormat="1" ht="38.25">
      <c r="A140" s="27" t="s">
        <v>132</v>
      </c>
      <c r="B140" s="21" t="s">
        <v>133</v>
      </c>
      <c r="C140" s="21" t="s">
        <v>6</v>
      </c>
      <c r="D140" s="44">
        <f>D141</f>
        <v>3798</v>
      </c>
      <c r="E140" s="22">
        <v>1065</v>
      </c>
      <c r="F140" s="22"/>
    </row>
    <row r="141" spans="1:6" s="4" customFormat="1" ht="14.25">
      <c r="A141" s="27" t="s">
        <v>134</v>
      </c>
      <c r="B141" s="21" t="s">
        <v>135</v>
      </c>
      <c r="C141" s="21" t="s">
        <v>6</v>
      </c>
      <c r="D141" s="44">
        <f>D142+D146</f>
        <v>3798</v>
      </c>
      <c r="E141" s="22">
        <v>1065</v>
      </c>
      <c r="F141" s="22"/>
    </row>
    <row r="142" spans="1:6" s="4" customFormat="1" ht="25.5">
      <c r="A142" s="45" t="s">
        <v>671</v>
      </c>
      <c r="B142" s="46" t="s">
        <v>670</v>
      </c>
      <c r="C142" s="46"/>
      <c r="D142" s="44">
        <f>D143+D144+D145</f>
        <v>2733</v>
      </c>
      <c r="E142" s="22"/>
      <c r="F142" s="22"/>
    </row>
    <row r="143" spans="1:6" s="4" customFormat="1" ht="25.5">
      <c r="A143" s="47" t="s">
        <v>61</v>
      </c>
      <c r="B143" s="48" t="s">
        <v>670</v>
      </c>
      <c r="C143" s="48" t="s">
        <v>62</v>
      </c>
      <c r="D143" s="49">
        <v>45.5</v>
      </c>
      <c r="E143" s="22"/>
      <c r="F143" s="22"/>
    </row>
    <row r="144" spans="1:6" s="4" customFormat="1" ht="25.5">
      <c r="A144" s="47" t="s">
        <v>611</v>
      </c>
      <c r="B144" s="48" t="s">
        <v>670</v>
      </c>
      <c r="C144" s="48" t="s">
        <v>609</v>
      </c>
      <c r="D144" s="49">
        <v>187.5</v>
      </c>
      <c r="E144" s="22"/>
      <c r="F144" s="22"/>
    </row>
    <row r="145" spans="1:6" s="4" customFormat="1" ht="14.25">
      <c r="A145" s="47" t="s">
        <v>29</v>
      </c>
      <c r="B145" s="48" t="s">
        <v>670</v>
      </c>
      <c r="C145" s="48" t="s">
        <v>30</v>
      </c>
      <c r="D145" s="49">
        <v>2500</v>
      </c>
      <c r="E145" s="22"/>
      <c r="F145" s="22"/>
    </row>
    <row r="146" spans="1:6" s="4" customFormat="1" ht="25.5">
      <c r="A146" s="45" t="s">
        <v>136</v>
      </c>
      <c r="B146" s="46" t="s">
        <v>137</v>
      </c>
      <c r="C146" s="46" t="s">
        <v>6</v>
      </c>
      <c r="D146" s="44">
        <f>D147</f>
        <v>1065</v>
      </c>
      <c r="E146" s="22">
        <v>1065</v>
      </c>
      <c r="F146" s="22"/>
    </row>
    <row r="147" spans="1:6" s="4" customFormat="1" ht="38.25">
      <c r="A147" s="23" t="s">
        <v>25</v>
      </c>
      <c r="B147" s="2" t="s">
        <v>137</v>
      </c>
      <c r="C147" s="2" t="s">
        <v>26</v>
      </c>
      <c r="D147" s="49">
        <v>1065</v>
      </c>
      <c r="E147" s="3">
        <v>1065</v>
      </c>
      <c r="F147" s="3"/>
    </row>
    <row r="148" spans="1:6" s="4" customFormat="1" ht="25.5">
      <c r="A148" s="27" t="s">
        <v>138</v>
      </c>
      <c r="B148" s="21" t="s">
        <v>139</v>
      </c>
      <c r="C148" s="21" t="s">
        <v>6</v>
      </c>
      <c r="D148" s="44">
        <f>D149+D159+D172+D176+D183+D192</f>
        <v>75429</v>
      </c>
      <c r="E148" s="22">
        <v>74233.3</v>
      </c>
      <c r="F148" s="22"/>
    </row>
    <row r="149" spans="1:6" s="4" customFormat="1" ht="14.25">
      <c r="A149" s="27" t="s">
        <v>140</v>
      </c>
      <c r="B149" s="21" t="s">
        <v>141</v>
      </c>
      <c r="C149" s="21" t="s">
        <v>6</v>
      </c>
      <c r="D149" s="44">
        <f>D150+D157</f>
        <v>17145.5</v>
      </c>
      <c r="E149" s="22">
        <v>17019.8</v>
      </c>
      <c r="F149" s="22"/>
    </row>
    <row r="150" spans="1:6" s="4" customFormat="1" ht="25.5">
      <c r="A150" s="27" t="s">
        <v>142</v>
      </c>
      <c r="B150" s="21" t="s">
        <v>143</v>
      </c>
      <c r="C150" s="21" t="s">
        <v>6</v>
      </c>
      <c r="D150" s="44">
        <f>D151+D153+D155</f>
        <v>17077.5</v>
      </c>
      <c r="E150" s="22">
        <v>17019.8</v>
      </c>
      <c r="F150" s="22"/>
    </row>
    <row r="151" spans="1:6" s="4" customFormat="1" ht="25.5">
      <c r="A151" s="27" t="s">
        <v>84</v>
      </c>
      <c r="B151" s="21" t="s">
        <v>145</v>
      </c>
      <c r="C151" s="21" t="s">
        <v>6</v>
      </c>
      <c r="D151" s="44">
        <f>D152</f>
        <v>1930</v>
      </c>
      <c r="E151" s="22">
        <v>1930</v>
      </c>
      <c r="F151" s="22"/>
    </row>
    <row r="152" spans="1:6" s="4" customFormat="1" ht="38.25">
      <c r="A152" s="23" t="s">
        <v>25</v>
      </c>
      <c r="B152" s="2" t="s">
        <v>145</v>
      </c>
      <c r="C152" s="2" t="s">
        <v>26</v>
      </c>
      <c r="D152" s="49">
        <v>1930</v>
      </c>
      <c r="E152" s="3">
        <v>1930</v>
      </c>
      <c r="F152" s="3"/>
    </row>
    <row r="153" spans="1:6" s="4" customFormat="1" ht="27.75" customHeight="1">
      <c r="A153" s="27" t="s">
        <v>31</v>
      </c>
      <c r="B153" s="21" t="s">
        <v>144</v>
      </c>
      <c r="C153" s="21" t="s">
        <v>6</v>
      </c>
      <c r="D153" s="44">
        <f>D154</f>
        <v>15089.8</v>
      </c>
      <c r="E153" s="22">
        <v>15089.8</v>
      </c>
      <c r="F153" s="22"/>
    </row>
    <row r="154" spans="1:6" s="4" customFormat="1" ht="38.25">
      <c r="A154" s="23" t="s">
        <v>25</v>
      </c>
      <c r="B154" s="2" t="s">
        <v>144</v>
      </c>
      <c r="C154" s="2" t="s">
        <v>26</v>
      </c>
      <c r="D154" s="49">
        <v>15089.8</v>
      </c>
      <c r="E154" s="3">
        <v>15089.8</v>
      </c>
      <c r="F154" s="3"/>
    </row>
    <row r="155" spans="1:6" s="4" customFormat="1" ht="14.25">
      <c r="A155" s="27" t="s">
        <v>616</v>
      </c>
      <c r="B155" s="21" t="s">
        <v>615</v>
      </c>
      <c r="C155" s="21"/>
      <c r="D155" s="44">
        <f>D156</f>
        <v>57.7</v>
      </c>
      <c r="E155" s="22"/>
      <c r="F155" s="22"/>
    </row>
    <row r="156" spans="1:6" s="4" customFormat="1" ht="14.25">
      <c r="A156" s="23" t="s">
        <v>29</v>
      </c>
      <c r="B156" s="2" t="s">
        <v>615</v>
      </c>
      <c r="C156" s="2" t="s">
        <v>30</v>
      </c>
      <c r="D156" s="49">
        <v>57.7</v>
      </c>
      <c r="E156" s="3"/>
      <c r="F156" s="3"/>
    </row>
    <row r="157" spans="1:6" s="4" customFormat="1" ht="14.25">
      <c r="A157" s="27" t="s">
        <v>672</v>
      </c>
      <c r="B157" s="21" t="s">
        <v>673</v>
      </c>
      <c r="C157" s="21"/>
      <c r="D157" s="44">
        <f>D158</f>
        <v>68</v>
      </c>
      <c r="E157" s="3"/>
      <c r="F157" s="3"/>
    </row>
    <row r="158" spans="1:6" s="4" customFormat="1" ht="14.25">
      <c r="A158" s="23" t="s">
        <v>29</v>
      </c>
      <c r="B158" s="2" t="s">
        <v>673</v>
      </c>
      <c r="C158" s="2" t="s">
        <v>30</v>
      </c>
      <c r="D158" s="49">
        <v>68</v>
      </c>
      <c r="E158" s="3"/>
      <c r="F158" s="3"/>
    </row>
    <row r="159" spans="1:6" s="4" customFormat="1" ht="25.5">
      <c r="A159" s="27" t="s">
        <v>146</v>
      </c>
      <c r="B159" s="21" t="s">
        <v>147</v>
      </c>
      <c r="C159" s="21" t="s">
        <v>6</v>
      </c>
      <c r="D159" s="44">
        <f>D160+D165+D168</f>
        <v>47742.8</v>
      </c>
      <c r="E159" s="22">
        <v>46672.8</v>
      </c>
      <c r="F159" s="22"/>
    </row>
    <row r="160" spans="1:6" s="4" customFormat="1" ht="37.5" customHeight="1">
      <c r="A160" s="27" t="s">
        <v>592</v>
      </c>
      <c r="B160" s="21" t="s">
        <v>148</v>
      </c>
      <c r="C160" s="21" t="s">
        <v>6</v>
      </c>
      <c r="D160" s="44">
        <f>D161+D163</f>
        <v>45589</v>
      </c>
      <c r="E160" s="22">
        <v>45619</v>
      </c>
      <c r="F160" s="22"/>
    </row>
    <row r="161" spans="1:6" s="4" customFormat="1" ht="25.5">
      <c r="A161" s="27" t="s">
        <v>84</v>
      </c>
      <c r="B161" s="21" t="s">
        <v>150</v>
      </c>
      <c r="C161" s="21" t="s">
        <v>6</v>
      </c>
      <c r="D161" s="44">
        <v>4970</v>
      </c>
      <c r="E161" s="22">
        <v>4970</v>
      </c>
      <c r="F161" s="22"/>
    </row>
    <row r="162" spans="1:6" s="4" customFormat="1" ht="38.25">
      <c r="A162" s="23" t="s">
        <v>25</v>
      </c>
      <c r="B162" s="2" t="s">
        <v>150</v>
      </c>
      <c r="C162" s="2" t="s">
        <v>26</v>
      </c>
      <c r="D162" s="49">
        <v>4970</v>
      </c>
      <c r="E162" s="3">
        <v>4970</v>
      </c>
      <c r="F162" s="3"/>
    </row>
    <row r="163" spans="1:6" s="4" customFormat="1" ht="26.25" customHeight="1">
      <c r="A163" s="27" t="s">
        <v>31</v>
      </c>
      <c r="B163" s="21" t="s">
        <v>149</v>
      </c>
      <c r="C163" s="21" t="s">
        <v>6</v>
      </c>
      <c r="D163" s="44">
        <f>D164</f>
        <v>40619</v>
      </c>
      <c r="E163" s="22">
        <v>40649</v>
      </c>
      <c r="F163" s="22"/>
    </row>
    <row r="164" spans="1:6" s="4" customFormat="1" ht="38.25">
      <c r="A164" s="23" t="s">
        <v>25</v>
      </c>
      <c r="B164" s="2" t="s">
        <v>149</v>
      </c>
      <c r="C164" s="2" t="s">
        <v>26</v>
      </c>
      <c r="D164" s="49">
        <v>40619</v>
      </c>
      <c r="E164" s="3">
        <v>40649</v>
      </c>
      <c r="F164" s="3"/>
    </row>
    <row r="165" spans="1:6" s="4" customFormat="1" ht="25.5">
      <c r="A165" s="27" t="s">
        <v>151</v>
      </c>
      <c r="B165" s="21" t="s">
        <v>152</v>
      </c>
      <c r="C165" s="21" t="s">
        <v>6</v>
      </c>
      <c r="D165" s="44">
        <f>D166</f>
        <v>1053.8</v>
      </c>
      <c r="E165" s="22">
        <v>1053.8</v>
      </c>
      <c r="F165" s="22"/>
    </row>
    <row r="166" spans="1:6" s="4" customFormat="1" ht="27.75" customHeight="1">
      <c r="A166" s="27" t="s">
        <v>31</v>
      </c>
      <c r="B166" s="21" t="s">
        <v>153</v>
      </c>
      <c r="C166" s="21" t="s">
        <v>6</v>
      </c>
      <c r="D166" s="44">
        <f>D167</f>
        <v>1053.8</v>
      </c>
      <c r="E166" s="22">
        <v>1053.8</v>
      </c>
      <c r="F166" s="22"/>
    </row>
    <row r="167" spans="1:6" s="4" customFormat="1" ht="38.25">
      <c r="A167" s="23" t="s">
        <v>25</v>
      </c>
      <c r="B167" s="2" t="s">
        <v>153</v>
      </c>
      <c r="C167" s="2" t="s">
        <v>26</v>
      </c>
      <c r="D167" s="49">
        <v>1053.8</v>
      </c>
      <c r="E167" s="3">
        <v>1053.8</v>
      </c>
      <c r="F167" s="3"/>
    </row>
    <row r="168" spans="1:6" s="4" customFormat="1" ht="90" customHeight="1">
      <c r="A168" s="27" t="s">
        <v>619</v>
      </c>
      <c r="B168" s="21" t="s">
        <v>617</v>
      </c>
      <c r="C168" s="21"/>
      <c r="D168" s="44">
        <f>D169</f>
        <v>1100</v>
      </c>
      <c r="E168" s="22"/>
      <c r="F168" s="22"/>
    </row>
    <row r="169" spans="1:6" s="4" customFormat="1" ht="51">
      <c r="A169" s="27" t="s">
        <v>620</v>
      </c>
      <c r="B169" s="21" t="s">
        <v>618</v>
      </c>
      <c r="C169" s="21"/>
      <c r="D169" s="44">
        <f>D170+D171</f>
        <v>1100</v>
      </c>
      <c r="E169" s="22"/>
      <c r="F169" s="22"/>
    </row>
    <row r="170" spans="1:6" s="4" customFormat="1" ht="25.5">
      <c r="A170" s="23" t="s">
        <v>61</v>
      </c>
      <c r="B170" s="2" t="s">
        <v>618</v>
      </c>
      <c r="C170" s="2" t="s">
        <v>62</v>
      </c>
      <c r="D170" s="49">
        <v>800</v>
      </c>
      <c r="E170" s="22"/>
      <c r="F170" s="22"/>
    </row>
    <row r="171" spans="1:6" s="4" customFormat="1" ht="14.25">
      <c r="A171" s="23" t="s">
        <v>29</v>
      </c>
      <c r="B171" s="2" t="s">
        <v>618</v>
      </c>
      <c r="C171" s="2" t="s">
        <v>30</v>
      </c>
      <c r="D171" s="49">
        <v>300</v>
      </c>
      <c r="E171" s="3"/>
      <c r="F171" s="3"/>
    </row>
    <row r="172" spans="1:6" s="4" customFormat="1" ht="14.25">
      <c r="A172" s="27" t="s">
        <v>154</v>
      </c>
      <c r="B172" s="21" t="s">
        <v>155</v>
      </c>
      <c r="C172" s="21" t="s">
        <v>6</v>
      </c>
      <c r="D172" s="44">
        <f>D173</f>
        <v>12</v>
      </c>
      <c r="E172" s="22">
        <v>12</v>
      </c>
      <c r="F172" s="22"/>
    </row>
    <row r="173" spans="1:6" s="4" customFormat="1" ht="14.25">
      <c r="A173" s="27" t="s">
        <v>156</v>
      </c>
      <c r="B173" s="21" t="s">
        <v>157</v>
      </c>
      <c r="C173" s="21" t="s">
        <v>6</v>
      </c>
      <c r="D173" s="44">
        <f>D174</f>
        <v>12</v>
      </c>
      <c r="E173" s="22">
        <v>12</v>
      </c>
      <c r="F173" s="22"/>
    </row>
    <row r="174" spans="1:6" s="4" customFormat="1" ht="38.25">
      <c r="A174" s="27" t="s">
        <v>158</v>
      </c>
      <c r="B174" s="21" t="s">
        <v>159</v>
      </c>
      <c r="C174" s="21" t="s">
        <v>6</v>
      </c>
      <c r="D174" s="44">
        <f>D175</f>
        <v>12</v>
      </c>
      <c r="E174" s="22">
        <v>12</v>
      </c>
      <c r="F174" s="22"/>
    </row>
    <row r="175" spans="1:6" s="4" customFormat="1" ht="14.25">
      <c r="A175" s="23" t="s">
        <v>29</v>
      </c>
      <c r="B175" s="2" t="s">
        <v>159</v>
      </c>
      <c r="C175" s="2" t="s">
        <v>30</v>
      </c>
      <c r="D175" s="49">
        <v>12</v>
      </c>
      <c r="E175" s="3">
        <v>12</v>
      </c>
      <c r="F175" s="3"/>
    </row>
    <row r="176" spans="1:6" s="4" customFormat="1" ht="25.5">
      <c r="A176" s="27" t="s">
        <v>160</v>
      </c>
      <c r="B176" s="21" t="s">
        <v>161</v>
      </c>
      <c r="C176" s="21" t="s">
        <v>6</v>
      </c>
      <c r="D176" s="44">
        <f>D177+D180</f>
        <v>5585.3</v>
      </c>
      <c r="E176" s="22">
        <v>5585.3</v>
      </c>
      <c r="F176" s="22"/>
    </row>
    <row r="177" spans="1:6" s="4" customFormat="1" ht="51">
      <c r="A177" s="27" t="s">
        <v>162</v>
      </c>
      <c r="B177" s="21" t="s">
        <v>163</v>
      </c>
      <c r="C177" s="21" t="s">
        <v>6</v>
      </c>
      <c r="D177" s="44">
        <f>D178</f>
        <v>5555.3</v>
      </c>
      <c r="E177" s="22">
        <v>5555.3</v>
      </c>
      <c r="F177" s="22"/>
    </row>
    <row r="178" spans="1:6" s="4" customFormat="1" ht="27.75" customHeight="1">
      <c r="A178" s="27" t="s">
        <v>31</v>
      </c>
      <c r="B178" s="21" t="s">
        <v>164</v>
      </c>
      <c r="C178" s="21" t="s">
        <v>6</v>
      </c>
      <c r="D178" s="44">
        <f>D179</f>
        <v>5555.3</v>
      </c>
      <c r="E178" s="22">
        <v>5555.3</v>
      </c>
      <c r="F178" s="22"/>
    </row>
    <row r="179" spans="1:6" s="4" customFormat="1" ht="38.25">
      <c r="A179" s="23" t="s">
        <v>25</v>
      </c>
      <c r="B179" s="2" t="s">
        <v>164</v>
      </c>
      <c r="C179" s="2" t="s">
        <v>26</v>
      </c>
      <c r="D179" s="49">
        <v>5555.3</v>
      </c>
      <c r="E179" s="3">
        <v>5555.3</v>
      </c>
      <c r="F179" s="3"/>
    </row>
    <row r="180" spans="1:6" s="4" customFormat="1" ht="38.25">
      <c r="A180" s="27" t="s">
        <v>165</v>
      </c>
      <c r="B180" s="21" t="s">
        <v>166</v>
      </c>
      <c r="C180" s="21" t="s">
        <v>6</v>
      </c>
      <c r="D180" s="44">
        <f>D181</f>
        <v>30</v>
      </c>
      <c r="E180" s="22">
        <v>30</v>
      </c>
      <c r="F180" s="22"/>
    </row>
    <row r="181" spans="1:6" s="4" customFormat="1" ht="25.5">
      <c r="A181" s="27" t="s">
        <v>167</v>
      </c>
      <c r="B181" s="21" t="s">
        <v>168</v>
      </c>
      <c r="C181" s="21" t="s">
        <v>6</v>
      </c>
      <c r="D181" s="44">
        <f>D182</f>
        <v>30</v>
      </c>
      <c r="E181" s="22">
        <v>30</v>
      </c>
      <c r="F181" s="22"/>
    </row>
    <row r="182" spans="1:6" s="4" customFormat="1" ht="38.25">
      <c r="A182" s="23" t="s">
        <v>25</v>
      </c>
      <c r="B182" s="2" t="s">
        <v>168</v>
      </c>
      <c r="C182" s="2" t="s">
        <v>26</v>
      </c>
      <c r="D182" s="49">
        <v>30</v>
      </c>
      <c r="E182" s="3">
        <v>30</v>
      </c>
      <c r="F182" s="3"/>
    </row>
    <row r="183" spans="1:6" s="4" customFormat="1" ht="25.5">
      <c r="A183" s="27" t="s">
        <v>102</v>
      </c>
      <c r="B183" s="21" t="s">
        <v>169</v>
      </c>
      <c r="C183" s="21" t="s">
        <v>6</v>
      </c>
      <c r="D183" s="44">
        <f>D184</f>
        <v>4843.4000000000015</v>
      </c>
      <c r="E183" s="22">
        <v>4843.4</v>
      </c>
      <c r="F183" s="22"/>
    </row>
    <row r="184" spans="1:6" s="4" customFormat="1" ht="38.25">
      <c r="A184" s="27" t="s">
        <v>170</v>
      </c>
      <c r="B184" s="21" t="s">
        <v>171</v>
      </c>
      <c r="C184" s="21" t="s">
        <v>6</v>
      </c>
      <c r="D184" s="44">
        <f>D185</f>
        <v>4843.4000000000015</v>
      </c>
      <c r="E184" s="22">
        <v>4843.4</v>
      </c>
      <c r="F184" s="22"/>
    </row>
    <row r="185" spans="1:6" s="4" customFormat="1" ht="38.25">
      <c r="A185" s="27" t="s">
        <v>170</v>
      </c>
      <c r="B185" s="21" t="s">
        <v>172</v>
      </c>
      <c r="C185" s="21" t="s">
        <v>6</v>
      </c>
      <c r="D185" s="44">
        <f>D186+D187+D188+D189+D190+D191</f>
        <v>4843.4000000000015</v>
      </c>
      <c r="E185" s="22">
        <v>4843.4</v>
      </c>
      <c r="F185" s="22"/>
    </row>
    <row r="186" spans="1:6" s="4" customFormat="1" ht="14.25">
      <c r="A186" s="23" t="s">
        <v>57</v>
      </c>
      <c r="B186" s="2" t="s">
        <v>172</v>
      </c>
      <c r="C186" s="2" t="s">
        <v>58</v>
      </c>
      <c r="D186" s="49">
        <v>3382</v>
      </c>
      <c r="E186" s="3">
        <v>3382</v>
      </c>
      <c r="F186" s="3"/>
    </row>
    <row r="187" spans="1:6" s="4" customFormat="1" ht="25.5">
      <c r="A187" s="23" t="s">
        <v>108</v>
      </c>
      <c r="B187" s="2" t="s">
        <v>172</v>
      </c>
      <c r="C187" s="2" t="s">
        <v>109</v>
      </c>
      <c r="D187" s="49">
        <v>0.6</v>
      </c>
      <c r="E187" s="3">
        <v>0.6</v>
      </c>
      <c r="F187" s="3"/>
    </row>
    <row r="188" spans="1:6" s="4" customFormat="1" ht="25.5">
      <c r="A188" s="23" t="s">
        <v>59</v>
      </c>
      <c r="B188" s="2" t="s">
        <v>172</v>
      </c>
      <c r="C188" s="2" t="s">
        <v>60</v>
      </c>
      <c r="D188" s="49">
        <v>1021</v>
      </c>
      <c r="E188" s="3">
        <v>1021</v>
      </c>
      <c r="F188" s="3"/>
    </row>
    <row r="189" spans="1:6" s="4" customFormat="1" ht="25.5">
      <c r="A189" s="23" t="s">
        <v>110</v>
      </c>
      <c r="B189" s="2" t="s">
        <v>172</v>
      </c>
      <c r="C189" s="2" t="s">
        <v>111</v>
      </c>
      <c r="D189" s="49">
        <v>107.6</v>
      </c>
      <c r="E189" s="3">
        <v>107.6</v>
      </c>
      <c r="F189" s="3"/>
    </row>
    <row r="190" spans="1:6" s="4" customFormat="1" ht="25.5">
      <c r="A190" s="23" t="s">
        <v>61</v>
      </c>
      <c r="B190" s="2" t="s">
        <v>172</v>
      </c>
      <c r="C190" s="2" t="s">
        <v>62</v>
      </c>
      <c r="D190" s="49">
        <v>322.6</v>
      </c>
      <c r="E190" s="3">
        <v>322.6</v>
      </c>
      <c r="F190" s="3"/>
    </row>
    <row r="191" spans="1:6" s="4" customFormat="1" ht="14.25">
      <c r="A191" s="23" t="s">
        <v>64</v>
      </c>
      <c r="B191" s="2" t="s">
        <v>172</v>
      </c>
      <c r="C191" s="2" t="s">
        <v>65</v>
      </c>
      <c r="D191" s="49">
        <v>9.6</v>
      </c>
      <c r="E191" s="3">
        <v>9.6</v>
      </c>
      <c r="F191" s="3"/>
    </row>
    <row r="192" spans="1:6" s="4" customFormat="1" ht="25.5">
      <c r="A192" s="27" t="s">
        <v>173</v>
      </c>
      <c r="B192" s="21" t="s">
        <v>174</v>
      </c>
      <c r="C192" s="21" t="s">
        <v>6</v>
      </c>
      <c r="D192" s="44">
        <f>D193</f>
        <v>100</v>
      </c>
      <c r="E192" s="22">
        <v>100</v>
      </c>
      <c r="F192" s="22"/>
    </row>
    <row r="193" spans="1:6" s="4" customFormat="1" ht="25.5">
      <c r="A193" s="27" t="s">
        <v>175</v>
      </c>
      <c r="B193" s="21" t="s">
        <v>176</v>
      </c>
      <c r="C193" s="21" t="s">
        <v>6</v>
      </c>
      <c r="D193" s="44">
        <f>D194</f>
        <v>100</v>
      </c>
      <c r="E193" s="22">
        <v>100</v>
      </c>
      <c r="F193" s="22"/>
    </row>
    <row r="194" spans="1:6" s="4" customFormat="1" ht="14.25">
      <c r="A194" s="27" t="s">
        <v>177</v>
      </c>
      <c r="B194" s="21" t="s">
        <v>178</v>
      </c>
      <c r="C194" s="21" t="s">
        <v>6</v>
      </c>
      <c r="D194" s="44">
        <f>D195</f>
        <v>100</v>
      </c>
      <c r="E194" s="22">
        <v>100</v>
      </c>
      <c r="F194" s="22"/>
    </row>
    <row r="195" spans="1:6" s="4" customFormat="1" ht="14.25">
      <c r="A195" s="23" t="s">
        <v>29</v>
      </c>
      <c r="B195" s="2" t="s">
        <v>178</v>
      </c>
      <c r="C195" s="2" t="s">
        <v>30</v>
      </c>
      <c r="D195" s="49">
        <v>100</v>
      </c>
      <c r="E195" s="3">
        <v>100</v>
      </c>
      <c r="F195" s="3"/>
    </row>
    <row r="196" spans="1:6" s="4" customFormat="1" ht="38.25">
      <c r="A196" s="27" t="s">
        <v>179</v>
      </c>
      <c r="B196" s="21" t="s">
        <v>180</v>
      </c>
      <c r="C196" s="21" t="s">
        <v>6</v>
      </c>
      <c r="D196" s="44">
        <f>D197+D237+D265+D280</f>
        <v>38724.899999999994</v>
      </c>
      <c r="E196" s="22">
        <v>38676.3</v>
      </c>
      <c r="F196" s="22"/>
    </row>
    <row r="197" spans="1:6" s="4" customFormat="1" ht="14.25">
      <c r="A197" s="27" t="s">
        <v>181</v>
      </c>
      <c r="B197" s="21" t="s">
        <v>182</v>
      </c>
      <c r="C197" s="21" t="s">
        <v>6</v>
      </c>
      <c r="D197" s="44">
        <f>D198+D201+D207+D212+D215+D218+D223+D230+D234</f>
        <v>28210.699999999997</v>
      </c>
      <c r="E197" s="22">
        <v>28182.3</v>
      </c>
      <c r="F197" s="22"/>
    </row>
    <row r="198" spans="1:6" s="4" customFormat="1" ht="38.25">
      <c r="A198" s="27" t="s">
        <v>183</v>
      </c>
      <c r="B198" s="21" t="s">
        <v>184</v>
      </c>
      <c r="C198" s="21" t="s">
        <v>6</v>
      </c>
      <c r="D198" s="44">
        <v>933</v>
      </c>
      <c r="E198" s="22">
        <v>933</v>
      </c>
      <c r="F198" s="22"/>
    </row>
    <row r="199" spans="1:6" s="4" customFormat="1" ht="51">
      <c r="A199" s="27" t="s">
        <v>185</v>
      </c>
      <c r="B199" s="21" t="s">
        <v>186</v>
      </c>
      <c r="C199" s="21" t="s">
        <v>6</v>
      </c>
      <c r="D199" s="44">
        <v>933</v>
      </c>
      <c r="E199" s="22">
        <v>933</v>
      </c>
      <c r="F199" s="22"/>
    </row>
    <row r="200" spans="1:6" s="4" customFormat="1" ht="14.25">
      <c r="A200" s="23" t="s">
        <v>187</v>
      </c>
      <c r="B200" s="2" t="s">
        <v>186</v>
      </c>
      <c r="C200" s="2" t="s">
        <v>188</v>
      </c>
      <c r="D200" s="49">
        <v>933</v>
      </c>
      <c r="E200" s="3">
        <v>933</v>
      </c>
      <c r="F200" s="3"/>
    </row>
    <row r="201" spans="1:6" s="4" customFormat="1" ht="14.25">
      <c r="A201" s="27" t="s">
        <v>189</v>
      </c>
      <c r="B201" s="21" t="s">
        <v>190</v>
      </c>
      <c r="C201" s="21" t="s">
        <v>6</v>
      </c>
      <c r="D201" s="44">
        <v>388.3</v>
      </c>
      <c r="E201" s="22">
        <v>388.3</v>
      </c>
      <c r="F201" s="22"/>
    </row>
    <row r="202" spans="1:6" s="4" customFormat="1" ht="14.25">
      <c r="A202" s="27" t="s">
        <v>191</v>
      </c>
      <c r="B202" s="21" t="s">
        <v>192</v>
      </c>
      <c r="C202" s="21" t="s">
        <v>6</v>
      </c>
      <c r="D202" s="44">
        <v>388.3</v>
      </c>
      <c r="E202" s="22">
        <v>388.3</v>
      </c>
      <c r="F202" s="22"/>
    </row>
    <row r="203" spans="1:6" s="4" customFormat="1" ht="14.25">
      <c r="A203" s="23" t="s">
        <v>193</v>
      </c>
      <c r="B203" s="2" t="s">
        <v>192</v>
      </c>
      <c r="C203" s="2" t="s">
        <v>194</v>
      </c>
      <c r="D203" s="49">
        <v>293.8</v>
      </c>
      <c r="E203" s="3">
        <v>293.8</v>
      </c>
      <c r="F203" s="3"/>
    </row>
    <row r="204" spans="1:6" s="4" customFormat="1" ht="38.25">
      <c r="A204" s="23" t="s">
        <v>195</v>
      </c>
      <c r="B204" s="2" t="s">
        <v>192</v>
      </c>
      <c r="C204" s="2" t="s">
        <v>196</v>
      </c>
      <c r="D204" s="49">
        <v>77.5</v>
      </c>
      <c r="E204" s="3">
        <v>77.5</v>
      </c>
      <c r="F204" s="3"/>
    </row>
    <row r="205" spans="1:6" s="4" customFormat="1" ht="25.5">
      <c r="A205" s="23" t="s">
        <v>110</v>
      </c>
      <c r="B205" s="2" t="s">
        <v>192</v>
      </c>
      <c r="C205" s="2" t="s">
        <v>111</v>
      </c>
      <c r="D205" s="49">
        <v>2</v>
      </c>
      <c r="E205" s="3">
        <v>2</v>
      </c>
      <c r="F205" s="3"/>
    </row>
    <row r="206" spans="1:6" s="4" customFormat="1" ht="25.5">
      <c r="A206" s="23" t="s">
        <v>61</v>
      </c>
      <c r="B206" s="2" t="s">
        <v>192</v>
      </c>
      <c r="C206" s="2" t="s">
        <v>62</v>
      </c>
      <c r="D206" s="49">
        <v>15</v>
      </c>
      <c r="E206" s="3">
        <v>15</v>
      </c>
      <c r="F206" s="3"/>
    </row>
    <row r="207" spans="1:6" s="4" customFormat="1" ht="14.25">
      <c r="A207" s="27" t="s">
        <v>221</v>
      </c>
      <c r="B207" s="21" t="s">
        <v>222</v>
      </c>
      <c r="C207" s="21" t="s">
        <v>6</v>
      </c>
      <c r="D207" s="44">
        <f>D208</f>
        <v>9412.2</v>
      </c>
      <c r="E207" s="22">
        <v>9412.2</v>
      </c>
      <c r="F207" s="22"/>
    </row>
    <row r="208" spans="1:6" s="4" customFormat="1" ht="14.25">
      <c r="A208" s="27" t="s">
        <v>221</v>
      </c>
      <c r="B208" s="21" t="s">
        <v>223</v>
      </c>
      <c r="C208" s="21" t="s">
        <v>6</v>
      </c>
      <c r="D208" s="44">
        <f>D209+D210+D211</f>
        <v>9412.2</v>
      </c>
      <c r="E208" s="22">
        <v>9412.2</v>
      </c>
      <c r="F208" s="22"/>
    </row>
    <row r="209" spans="1:6" s="40" customFormat="1" ht="26.25">
      <c r="A209" s="23" t="s">
        <v>61</v>
      </c>
      <c r="B209" s="2" t="s">
        <v>223</v>
      </c>
      <c r="C209" s="2" t="s">
        <v>62</v>
      </c>
      <c r="D209" s="49">
        <v>79.3</v>
      </c>
      <c r="E209" s="3"/>
      <c r="F209" s="3"/>
    </row>
    <row r="210" spans="1:6" s="4" customFormat="1" ht="25.5">
      <c r="A210" s="23" t="s">
        <v>70</v>
      </c>
      <c r="B210" s="2" t="s">
        <v>223</v>
      </c>
      <c r="C210" s="2" t="s">
        <v>71</v>
      </c>
      <c r="D210" s="49">
        <v>4001.9</v>
      </c>
      <c r="E210" s="3">
        <v>4081.2</v>
      </c>
      <c r="F210" s="3"/>
    </row>
    <row r="211" spans="1:6" s="4" customFormat="1" ht="14.25">
      <c r="A211" s="23" t="s">
        <v>29</v>
      </c>
      <c r="B211" s="2" t="s">
        <v>223</v>
      </c>
      <c r="C211" s="2" t="s">
        <v>30</v>
      </c>
      <c r="D211" s="49">
        <v>5331</v>
      </c>
      <c r="E211" s="3">
        <v>5331</v>
      </c>
      <c r="F211" s="3"/>
    </row>
    <row r="212" spans="1:6" s="4" customFormat="1" ht="25.5">
      <c r="A212" s="27" t="s">
        <v>197</v>
      </c>
      <c r="B212" s="21" t="s">
        <v>198</v>
      </c>
      <c r="C212" s="21" t="s">
        <v>6</v>
      </c>
      <c r="D212" s="44">
        <f>D213</f>
        <v>342.8</v>
      </c>
      <c r="E212" s="22">
        <v>314.4</v>
      </c>
      <c r="F212" s="22"/>
    </row>
    <row r="213" spans="1:6" s="4" customFormat="1" ht="25.5">
      <c r="A213" s="27" t="s">
        <v>199</v>
      </c>
      <c r="B213" s="21" t="s">
        <v>200</v>
      </c>
      <c r="C213" s="21" t="s">
        <v>6</v>
      </c>
      <c r="D213" s="44">
        <f>D214</f>
        <v>342.8</v>
      </c>
      <c r="E213" s="22">
        <v>314.4</v>
      </c>
      <c r="F213" s="22"/>
    </row>
    <row r="214" spans="1:6" s="4" customFormat="1" ht="25.5">
      <c r="A214" s="23" t="s">
        <v>70</v>
      </c>
      <c r="B214" s="2" t="s">
        <v>200</v>
      </c>
      <c r="C214" s="2" t="s">
        <v>71</v>
      </c>
      <c r="D214" s="49">
        <v>342.8</v>
      </c>
      <c r="E214" s="3">
        <v>314.4</v>
      </c>
      <c r="F214" s="3"/>
    </row>
    <row r="215" spans="1:6" s="4" customFormat="1" ht="25.5">
      <c r="A215" s="27" t="s">
        <v>201</v>
      </c>
      <c r="B215" s="21" t="s">
        <v>202</v>
      </c>
      <c r="C215" s="21" t="s">
        <v>6</v>
      </c>
      <c r="D215" s="44">
        <f>D216</f>
        <v>290</v>
      </c>
      <c r="E215" s="22">
        <v>290</v>
      </c>
      <c r="F215" s="22"/>
    </row>
    <row r="216" spans="1:6" s="4" customFormat="1" ht="25.5">
      <c r="A216" s="27" t="s">
        <v>203</v>
      </c>
      <c r="B216" s="21" t="s">
        <v>204</v>
      </c>
      <c r="C216" s="21" t="s">
        <v>6</v>
      </c>
      <c r="D216" s="44">
        <f>D217</f>
        <v>290</v>
      </c>
      <c r="E216" s="22">
        <v>290</v>
      </c>
      <c r="F216" s="22"/>
    </row>
    <row r="217" spans="1:6" s="4" customFormat="1" ht="25.5">
      <c r="A217" s="23" t="s">
        <v>205</v>
      </c>
      <c r="B217" s="2" t="s">
        <v>204</v>
      </c>
      <c r="C217" s="2" t="s">
        <v>206</v>
      </c>
      <c r="D217" s="49">
        <v>290</v>
      </c>
      <c r="E217" s="3">
        <v>290</v>
      </c>
      <c r="F217" s="3"/>
    </row>
    <row r="218" spans="1:6" s="4" customFormat="1" ht="25.5">
      <c r="A218" s="27" t="s">
        <v>207</v>
      </c>
      <c r="B218" s="21" t="s">
        <v>208</v>
      </c>
      <c r="C218" s="21" t="s">
        <v>6</v>
      </c>
      <c r="D218" s="44">
        <f>D219</f>
        <v>128.1</v>
      </c>
      <c r="E218" s="22">
        <v>128.1</v>
      </c>
      <c r="F218" s="22"/>
    </row>
    <row r="219" spans="1:6" s="4" customFormat="1" ht="25.5">
      <c r="A219" s="27" t="s">
        <v>207</v>
      </c>
      <c r="B219" s="21" t="s">
        <v>209</v>
      </c>
      <c r="C219" s="21" t="s">
        <v>6</v>
      </c>
      <c r="D219" s="44">
        <f>D220+D221+D222</f>
        <v>128.1</v>
      </c>
      <c r="E219" s="22">
        <v>128.1</v>
      </c>
      <c r="F219" s="22"/>
    </row>
    <row r="220" spans="1:6" s="4" customFormat="1" ht="14.25">
      <c r="A220" s="23" t="s">
        <v>193</v>
      </c>
      <c r="B220" s="2" t="s">
        <v>209</v>
      </c>
      <c r="C220" s="2" t="s">
        <v>194</v>
      </c>
      <c r="D220" s="49">
        <v>86.7</v>
      </c>
      <c r="E220" s="3">
        <v>86.7</v>
      </c>
      <c r="F220" s="3"/>
    </row>
    <row r="221" spans="1:6" s="4" customFormat="1" ht="38.25">
      <c r="A221" s="23" t="s">
        <v>195</v>
      </c>
      <c r="B221" s="2" t="s">
        <v>209</v>
      </c>
      <c r="C221" s="2" t="s">
        <v>196</v>
      </c>
      <c r="D221" s="49">
        <v>28.7</v>
      </c>
      <c r="E221" s="3">
        <v>28.7</v>
      </c>
      <c r="F221" s="3"/>
    </row>
    <row r="222" spans="1:6" s="4" customFormat="1" ht="25.5">
      <c r="A222" s="23" t="s">
        <v>61</v>
      </c>
      <c r="B222" s="2" t="s">
        <v>209</v>
      </c>
      <c r="C222" s="2" t="s">
        <v>62</v>
      </c>
      <c r="D222" s="49">
        <v>12.7</v>
      </c>
      <c r="E222" s="3">
        <v>12.7</v>
      </c>
      <c r="F222" s="3"/>
    </row>
    <row r="223" spans="1:6" s="4" customFormat="1" ht="26.25" customHeight="1">
      <c r="A223" s="27" t="s">
        <v>210</v>
      </c>
      <c r="B223" s="21" t="s">
        <v>211</v>
      </c>
      <c r="C223" s="21" t="s">
        <v>6</v>
      </c>
      <c r="D223" s="44">
        <f>D224</f>
        <v>2275.4</v>
      </c>
      <c r="E223" s="22">
        <v>2275.4</v>
      </c>
      <c r="F223" s="22"/>
    </row>
    <row r="224" spans="1:6" s="4" customFormat="1" ht="25.5">
      <c r="A224" s="27" t="s">
        <v>212</v>
      </c>
      <c r="B224" s="21" t="s">
        <v>213</v>
      </c>
      <c r="C224" s="21" t="s">
        <v>6</v>
      </c>
      <c r="D224" s="44">
        <f>D225+D226+D227+D228+D229</f>
        <v>2275.4</v>
      </c>
      <c r="E224" s="22">
        <v>2275.4</v>
      </c>
      <c r="F224" s="22"/>
    </row>
    <row r="225" spans="1:6" s="4" customFormat="1" ht="14.25">
      <c r="A225" s="23" t="s">
        <v>193</v>
      </c>
      <c r="B225" s="2" t="s">
        <v>213</v>
      </c>
      <c r="C225" s="2" t="s">
        <v>194</v>
      </c>
      <c r="D225" s="49">
        <v>1678.6</v>
      </c>
      <c r="E225" s="3">
        <v>1678.6</v>
      </c>
      <c r="F225" s="3"/>
    </row>
    <row r="226" spans="1:6" s="4" customFormat="1" ht="25.5">
      <c r="A226" s="23" t="s">
        <v>471</v>
      </c>
      <c r="B226" s="48" t="s">
        <v>213</v>
      </c>
      <c r="C226" s="48" t="s">
        <v>472</v>
      </c>
      <c r="D226" s="49">
        <v>19.7</v>
      </c>
      <c r="E226" s="3"/>
      <c r="F226" s="3"/>
    </row>
    <row r="227" spans="1:6" s="4" customFormat="1" ht="38.25">
      <c r="A227" s="23" t="s">
        <v>195</v>
      </c>
      <c r="B227" s="48" t="s">
        <v>213</v>
      </c>
      <c r="C227" s="48" t="s">
        <v>196</v>
      </c>
      <c r="D227" s="49">
        <v>445.7</v>
      </c>
      <c r="E227" s="3">
        <v>445.7</v>
      </c>
      <c r="F227" s="3"/>
    </row>
    <row r="228" spans="1:6" s="4" customFormat="1" ht="25.5">
      <c r="A228" s="23" t="s">
        <v>110</v>
      </c>
      <c r="B228" s="2" t="s">
        <v>213</v>
      </c>
      <c r="C228" s="2" t="s">
        <v>111</v>
      </c>
      <c r="D228" s="49">
        <v>25.1</v>
      </c>
      <c r="E228" s="3">
        <v>25.1</v>
      </c>
      <c r="F228" s="3"/>
    </row>
    <row r="229" spans="1:6" s="4" customFormat="1" ht="25.5">
      <c r="A229" s="23" t="s">
        <v>61</v>
      </c>
      <c r="B229" s="2" t="s">
        <v>213</v>
      </c>
      <c r="C229" s="2" t="s">
        <v>62</v>
      </c>
      <c r="D229" s="49">
        <v>106.3</v>
      </c>
      <c r="E229" s="3">
        <v>126</v>
      </c>
      <c r="F229" s="3"/>
    </row>
    <row r="230" spans="1:6" s="4" customFormat="1" ht="25.5">
      <c r="A230" s="27" t="s">
        <v>214</v>
      </c>
      <c r="B230" s="21" t="s">
        <v>215</v>
      </c>
      <c r="C230" s="21" t="s">
        <v>6</v>
      </c>
      <c r="D230" s="44">
        <f>D231</f>
        <v>3819.3</v>
      </c>
      <c r="E230" s="22">
        <v>3819.3</v>
      </c>
      <c r="F230" s="22"/>
    </row>
    <row r="231" spans="1:6" s="4" customFormat="1" ht="25.5">
      <c r="A231" s="27" t="s">
        <v>216</v>
      </c>
      <c r="B231" s="21" t="s">
        <v>217</v>
      </c>
      <c r="C231" s="21" t="s">
        <v>6</v>
      </c>
      <c r="D231" s="44">
        <f>D232+D233</f>
        <v>3819.3</v>
      </c>
      <c r="E231" s="22">
        <v>3819.3</v>
      </c>
      <c r="F231" s="22"/>
    </row>
    <row r="232" spans="1:6" s="40" customFormat="1" ht="26.25">
      <c r="A232" s="23" t="s">
        <v>61</v>
      </c>
      <c r="B232" s="2" t="s">
        <v>217</v>
      </c>
      <c r="C232" s="2" t="s">
        <v>62</v>
      </c>
      <c r="D232" s="49">
        <v>1540</v>
      </c>
      <c r="E232" s="3"/>
      <c r="F232" s="3"/>
    </row>
    <row r="233" spans="1:6" s="4" customFormat="1" ht="25.5">
      <c r="A233" s="23" t="s">
        <v>205</v>
      </c>
      <c r="B233" s="2" t="s">
        <v>217</v>
      </c>
      <c r="C233" s="2" t="s">
        <v>206</v>
      </c>
      <c r="D233" s="49">
        <v>2279.3</v>
      </c>
      <c r="E233" s="3">
        <v>3819.3</v>
      </c>
      <c r="F233" s="3"/>
    </row>
    <row r="234" spans="1:6" s="4" customFormat="1" ht="25.5">
      <c r="A234" s="27" t="s">
        <v>218</v>
      </c>
      <c r="B234" s="21" t="s">
        <v>219</v>
      </c>
      <c r="C234" s="21" t="s">
        <v>6</v>
      </c>
      <c r="D234" s="44">
        <v>10621.6</v>
      </c>
      <c r="E234" s="22">
        <v>10621.6</v>
      </c>
      <c r="F234" s="22"/>
    </row>
    <row r="235" spans="1:6" s="4" customFormat="1" ht="25.5">
      <c r="A235" s="27" t="s">
        <v>218</v>
      </c>
      <c r="B235" s="21" t="s">
        <v>220</v>
      </c>
      <c r="C235" s="21" t="s">
        <v>6</v>
      </c>
      <c r="D235" s="44">
        <v>10621.6</v>
      </c>
      <c r="E235" s="22">
        <v>10621.6</v>
      </c>
      <c r="F235" s="22"/>
    </row>
    <row r="236" spans="1:6" s="4" customFormat="1" ht="25.5">
      <c r="A236" s="23" t="s">
        <v>205</v>
      </c>
      <c r="B236" s="2" t="s">
        <v>220</v>
      </c>
      <c r="C236" s="2" t="s">
        <v>206</v>
      </c>
      <c r="D236" s="49">
        <v>10621.6</v>
      </c>
      <c r="E236" s="3">
        <v>10621.6</v>
      </c>
      <c r="F236" s="3"/>
    </row>
    <row r="237" spans="1:6" s="4" customFormat="1" ht="25.5">
      <c r="A237" s="27" t="s">
        <v>224</v>
      </c>
      <c r="B237" s="21" t="s">
        <v>225</v>
      </c>
      <c r="C237" s="21" t="s">
        <v>6</v>
      </c>
      <c r="D237" s="44">
        <f>D238+D241+D244+D247+D250+D253+D256+D259+D262</f>
        <v>60</v>
      </c>
      <c r="E237" s="22">
        <v>60</v>
      </c>
      <c r="F237" s="22"/>
    </row>
    <row r="238" spans="1:6" s="4" customFormat="1" ht="51">
      <c r="A238" s="27" t="s">
        <v>233</v>
      </c>
      <c r="B238" s="21" t="s">
        <v>234</v>
      </c>
      <c r="C238" s="21" t="s">
        <v>6</v>
      </c>
      <c r="D238" s="44">
        <f>D239</f>
        <v>15.5</v>
      </c>
      <c r="E238" s="22">
        <v>5</v>
      </c>
      <c r="F238" s="22"/>
    </row>
    <row r="239" spans="1:6" s="4" customFormat="1" ht="25.5">
      <c r="A239" s="27" t="s">
        <v>228</v>
      </c>
      <c r="B239" s="21" t="s">
        <v>235</v>
      </c>
      <c r="C239" s="21" t="s">
        <v>6</v>
      </c>
      <c r="D239" s="44">
        <f>D240</f>
        <v>15.5</v>
      </c>
      <c r="E239" s="22">
        <v>5</v>
      </c>
      <c r="F239" s="22"/>
    </row>
    <row r="240" spans="1:6" s="4" customFormat="1" ht="25.5">
      <c r="A240" s="23" t="s">
        <v>61</v>
      </c>
      <c r="B240" s="2" t="s">
        <v>235</v>
      </c>
      <c r="C240" s="2" t="s">
        <v>62</v>
      </c>
      <c r="D240" s="49">
        <v>15.5</v>
      </c>
      <c r="E240" s="3">
        <v>5</v>
      </c>
      <c r="F240" s="3"/>
    </row>
    <row r="241" spans="1:6" s="4" customFormat="1" ht="25.5">
      <c r="A241" s="27" t="s">
        <v>226</v>
      </c>
      <c r="B241" s="21" t="s">
        <v>227</v>
      </c>
      <c r="C241" s="21" t="s">
        <v>6</v>
      </c>
      <c r="D241" s="44">
        <f>D242</f>
        <v>3</v>
      </c>
      <c r="E241" s="22">
        <v>3</v>
      </c>
      <c r="F241" s="22"/>
    </row>
    <row r="242" spans="1:6" s="4" customFormat="1" ht="25.5">
      <c r="A242" s="27" t="s">
        <v>228</v>
      </c>
      <c r="B242" s="21" t="s">
        <v>229</v>
      </c>
      <c r="C242" s="21" t="s">
        <v>6</v>
      </c>
      <c r="D242" s="44">
        <f>D243</f>
        <v>3</v>
      </c>
      <c r="E242" s="22">
        <v>3</v>
      </c>
      <c r="F242" s="22"/>
    </row>
    <row r="243" spans="1:6" s="4" customFormat="1" ht="25.5">
      <c r="A243" s="23" t="s">
        <v>61</v>
      </c>
      <c r="B243" s="2" t="s">
        <v>229</v>
      </c>
      <c r="C243" s="2" t="s">
        <v>62</v>
      </c>
      <c r="D243" s="49">
        <v>3</v>
      </c>
      <c r="E243" s="3">
        <v>3</v>
      </c>
      <c r="F243" s="3"/>
    </row>
    <row r="244" spans="1:6" s="4" customFormat="1" ht="14.25">
      <c r="A244" s="27" t="s">
        <v>230</v>
      </c>
      <c r="B244" s="21" t="s">
        <v>231</v>
      </c>
      <c r="C244" s="21" t="s">
        <v>6</v>
      </c>
      <c r="D244" s="44">
        <f>D245</f>
        <v>12</v>
      </c>
      <c r="E244" s="22">
        <v>12.5</v>
      </c>
      <c r="F244" s="22"/>
    </row>
    <row r="245" spans="1:6" s="4" customFormat="1" ht="25.5">
      <c r="A245" s="27" t="s">
        <v>228</v>
      </c>
      <c r="B245" s="21" t="s">
        <v>232</v>
      </c>
      <c r="C245" s="21" t="s">
        <v>6</v>
      </c>
      <c r="D245" s="44">
        <f>D246</f>
        <v>12</v>
      </c>
      <c r="E245" s="22">
        <v>12.5</v>
      </c>
      <c r="F245" s="22"/>
    </row>
    <row r="246" spans="1:6" s="4" customFormat="1" ht="25.5">
      <c r="A246" s="23" t="s">
        <v>61</v>
      </c>
      <c r="B246" s="2" t="s">
        <v>232</v>
      </c>
      <c r="C246" s="2" t="s">
        <v>62</v>
      </c>
      <c r="D246" s="49">
        <v>12</v>
      </c>
      <c r="E246" s="3">
        <v>12.5</v>
      </c>
      <c r="F246" s="3"/>
    </row>
    <row r="247" spans="1:6" s="4" customFormat="1" ht="38.25">
      <c r="A247" s="27" t="s">
        <v>236</v>
      </c>
      <c r="B247" s="21" t="s">
        <v>237</v>
      </c>
      <c r="C247" s="21" t="s">
        <v>6</v>
      </c>
      <c r="D247" s="44">
        <f>D248</f>
        <v>5</v>
      </c>
      <c r="E247" s="22">
        <v>5</v>
      </c>
      <c r="F247" s="22"/>
    </row>
    <row r="248" spans="1:6" s="4" customFormat="1" ht="25.5">
      <c r="A248" s="27" t="s">
        <v>228</v>
      </c>
      <c r="B248" s="21" t="s">
        <v>238</v>
      </c>
      <c r="C248" s="21" t="s">
        <v>6</v>
      </c>
      <c r="D248" s="44">
        <f>D249</f>
        <v>5</v>
      </c>
      <c r="E248" s="22">
        <v>5</v>
      </c>
      <c r="F248" s="22"/>
    </row>
    <row r="249" spans="1:6" s="4" customFormat="1" ht="25.5">
      <c r="A249" s="23" t="s">
        <v>61</v>
      </c>
      <c r="B249" s="2" t="s">
        <v>238</v>
      </c>
      <c r="C249" s="2" t="s">
        <v>62</v>
      </c>
      <c r="D249" s="49">
        <v>5</v>
      </c>
      <c r="E249" s="3">
        <v>5</v>
      </c>
      <c r="F249" s="3"/>
    </row>
    <row r="250" spans="1:6" s="4" customFormat="1" ht="14.25">
      <c r="A250" s="27" t="s">
        <v>239</v>
      </c>
      <c r="B250" s="21" t="s">
        <v>240</v>
      </c>
      <c r="C250" s="21" t="s">
        <v>6</v>
      </c>
      <c r="D250" s="44">
        <f>D251</f>
        <v>3</v>
      </c>
      <c r="E250" s="22">
        <v>3</v>
      </c>
      <c r="F250" s="22"/>
    </row>
    <row r="251" spans="1:6" s="4" customFormat="1" ht="25.5">
      <c r="A251" s="27" t="s">
        <v>228</v>
      </c>
      <c r="B251" s="21" t="s">
        <v>241</v>
      </c>
      <c r="C251" s="21" t="s">
        <v>6</v>
      </c>
      <c r="D251" s="44">
        <f>D252</f>
        <v>3</v>
      </c>
      <c r="E251" s="22">
        <v>3</v>
      </c>
      <c r="F251" s="22"/>
    </row>
    <row r="252" spans="1:6" s="4" customFormat="1" ht="25.5">
      <c r="A252" s="23" t="s">
        <v>61</v>
      </c>
      <c r="B252" s="2" t="s">
        <v>241</v>
      </c>
      <c r="C252" s="2" t="s">
        <v>62</v>
      </c>
      <c r="D252" s="49">
        <v>3</v>
      </c>
      <c r="E252" s="3">
        <v>3</v>
      </c>
      <c r="F252" s="3"/>
    </row>
    <row r="253" spans="1:6" s="4" customFormat="1" ht="25.5">
      <c r="A253" s="27" t="s">
        <v>242</v>
      </c>
      <c r="B253" s="21" t="s">
        <v>243</v>
      </c>
      <c r="C253" s="21" t="s">
        <v>6</v>
      </c>
      <c r="D253" s="44">
        <f>D254</f>
        <v>1.5</v>
      </c>
      <c r="E253" s="22">
        <v>1.5</v>
      </c>
      <c r="F253" s="22"/>
    </row>
    <row r="254" spans="1:6" s="4" customFormat="1" ht="25.5">
      <c r="A254" s="27" t="s">
        <v>228</v>
      </c>
      <c r="B254" s="21" t="s">
        <v>244</v>
      </c>
      <c r="C254" s="21" t="s">
        <v>6</v>
      </c>
      <c r="D254" s="44">
        <f>D255</f>
        <v>1.5</v>
      </c>
      <c r="E254" s="22">
        <v>1.5</v>
      </c>
      <c r="F254" s="22"/>
    </row>
    <row r="255" spans="1:6" s="4" customFormat="1" ht="25.5">
      <c r="A255" s="23" t="s">
        <v>61</v>
      </c>
      <c r="B255" s="2" t="s">
        <v>244</v>
      </c>
      <c r="C255" s="2" t="s">
        <v>62</v>
      </c>
      <c r="D255" s="49">
        <v>1.5</v>
      </c>
      <c r="E255" s="3">
        <v>1.5</v>
      </c>
      <c r="F255" s="3"/>
    </row>
    <row r="256" spans="1:6" s="4" customFormat="1" ht="14.25">
      <c r="A256" s="27" t="s">
        <v>245</v>
      </c>
      <c r="B256" s="21" t="s">
        <v>246</v>
      </c>
      <c r="C256" s="21" t="s">
        <v>6</v>
      </c>
      <c r="D256" s="44">
        <f>D257</f>
        <v>5</v>
      </c>
      <c r="E256" s="22">
        <v>5</v>
      </c>
      <c r="F256" s="22"/>
    </row>
    <row r="257" spans="1:6" s="4" customFormat="1" ht="25.5">
      <c r="A257" s="27" t="s">
        <v>228</v>
      </c>
      <c r="B257" s="21" t="s">
        <v>247</v>
      </c>
      <c r="C257" s="21" t="s">
        <v>6</v>
      </c>
      <c r="D257" s="44">
        <f>D258</f>
        <v>5</v>
      </c>
      <c r="E257" s="22">
        <v>5</v>
      </c>
      <c r="F257" s="22"/>
    </row>
    <row r="258" spans="1:6" s="4" customFormat="1" ht="25.5">
      <c r="A258" s="23" t="s">
        <v>61</v>
      </c>
      <c r="B258" s="2" t="s">
        <v>247</v>
      </c>
      <c r="C258" s="2" t="s">
        <v>62</v>
      </c>
      <c r="D258" s="49">
        <v>5</v>
      </c>
      <c r="E258" s="3">
        <v>5</v>
      </c>
      <c r="F258" s="3"/>
    </row>
    <row r="259" spans="1:6" s="4" customFormat="1" ht="14.25">
      <c r="A259" s="27" t="s">
        <v>248</v>
      </c>
      <c r="B259" s="21" t="s">
        <v>249</v>
      </c>
      <c r="C259" s="21" t="s">
        <v>6</v>
      </c>
      <c r="D259" s="44">
        <f>D260</f>
        <v>4</v>
      </c>
      <c r="E259" s="22">
        <v>4</v>
      </c>
      <c r="F259" s="22"/>
    </row>
    <row r="260" spans="1:6" s="4" customFormat="1" ht="25.5">
      <c r="A260" s="27" t="s">
        <v>228</v>
      </c>
      <c r="B260" s="21" t="s">
        <v>250</v>
      </c>
      <c r="C260" s="21" t="s">
        <v>6</v>
      </c>
      <c r="D260" s="44">
        <f>D261</f>
        <v>4</v>
      </c>
      <c r="E260" s="22">
        <v>4</v>
      </c>
      <c r="F260" s="22"/>
    </row>
    <row r="261" spans="1:6" s="4" customFormat="1" ht="25.5">
      <c r="A261" s="23" t="s">
        <v>61</v>
      </c>
      <c r="B261" s="2" t="s">
        <v>250</v>
      </c>
      <c r="C261" s="2" t="s">
        <v>62</v>
      </c>
      <c r="D261" s="49">
        <v>4</v>
      </c>
      <c r="E261" s="3">
        <v>4</v>
      </c>
      <c r="F261" s="3"/>
    </row>
    <row r="262" spans="1:6" s="4" customFormat="1" ht="25.5">
      <c r="A262" s="27" t="s">
        <v>251</v>
      </c>
      <c r="B262" s="21" t="s">
        <v>252</v>
      </c>
      <c r="C262" s="21" t="s">
        <v>6</v>
      </c>
      <c r="D262" s="44">
        <f>D263</f>
        <v>11</v>
      </c>
      <c r="E262" s="22">
        <v>11</v>
      </c>
      <c r="F262" s="22"/>
    </row>
    <row r="263" spans="1:6" s="4" customFormat="1" ht="25.5">
      <c r="A263" s="27" t="s">
        <v>228</v>
      </c>
      <c r="B263" s="21" t="s">
        <v>253</v>
      </c>
      <c r="C263" s="21" t="s">
        <v>6</v>
      </c>
      <c r="D263" s="44">
        <f>D264</f>
        <v>11</v>
      </c>
      <c r="E263" s="22">
        <v>11</v>
      </c>
      <c r="F263" s="22"/>
    </row>
    <row r="264" spans="1:6" s="4" customFormat="1" ht="25.5">
      <c r="A264" s="23" t="s">
        <v>61</v>
      </c>
      <c r="B264" s="2" t="s">
        <v>253</v>
      </c>
      <c r="C264" s="2" t="s">
        <v>62</v>
      </c>
      <c r="D264" s="49">
        <v>11</v>
      </c>
      <c r="E264" s="3">
        <v>11</v>
      </c>
      <c r="F264" s="3"/>
    </row>
    <row r="265" spans="1:6" s="4" customFormat="1" ht="25.5">
      <c r="A265" s="27" t="s">
        <v>254</v>
      </c>
      <c r="B265" s="21" t="s">
        <v>255</v>
      </c>
      <c r="C265" s="21" t="s">
        <v>6</v>
      </c>
      <c r="D265" s="44">
        <f>D266+D269+D272+D276</f>
        <v>3975.2</v>
      </c>
      <c r="E265" s="22">
        <v>3955</v>
      </c>
      <c r="F265" s="22"/>
    </row>
    <row r="266" spans="1:6" s="4" customFormat="1" ht="25.5">
      <c r="A266" s="27" t="s">
        <v>256</v>
      </c>
      <c r="B266" s="21" t="s">
        <v>257</v>
      </c>
      <c r="C266" s="21" t="s">
        <v>6</v>
      </c>
      <c r="D266" s="44">
        <f>D267</f>
        <v>3720.9</v>
      </c>
      <c r="E266" s="22">
        <v>3720.9</v>
      </c>
      <c r="F266" s="22"/>
    </row>
    <row r="267" spans="1:6" s="4" customFormat="1" ht="63.75">
      <c r="A267" s="27" t="s">
        <v>258</v>
      </c>
      <c r="B267" s="21" t="s">
        <v>259</v>
      </c>
      <c r="C267" s="21" t="s">
        <v>6</v>
      </c>
      <c r="D267" s="44">
        <f>D268</f>
        <v>3720.9</v>
      </c>
      <c r="E267" s="22">
        <v>3720.9</v>
      </c>
      <c r="F267" s="22"/>
    </row>
    <row r="268" spans="1:6" s="4" customFormat="1" ht="14.25">
      <c r="A268" s="23" t="s">
        <v>187</v>
      </c>
      <c r="B268" s="2" t="s">
        <v>259</v>
      </c>
      <c r="C268" s="2" t="s">
        <v>188</v>
      </c>
      <c r="D268" s="49">
        <v>3720.9</v>
      </c>
      <c r="E268" s="3">
        <v>3720.9</v>
      </c>
      <c r="F268" s="3"/>
    </row>
    <row r="269" spans="1:6" s="4" customFormat="1" ht="14.25">
      <c r="A269" s="27" t="s">
        <v>584</v>
      </c>
      <c r="B269" s="21" t="s">
        <v>582</v>
      </c>
      <c r="C269" s="21"/>
      <c r="D269" s="44">
        <f>D270</f>
        <v>20.2</v>
      </c>
      <c r="E269" s="22"/>
      <c r="F269" s="22"/>
    </row>
    <row r="270" spans="1:6" s="4" customFormat="1" ht="51">
      <c r="A270" s="27" t="s">
        <v>585</v>
      </c>
      <c r="B270" s="21" t="s">
        <v>583</v>
      </c>
      <c r="C270" s="21"/>
      <c r="D270" s="44">
        <f>D271</f>
        <v>20.2</v>
      </c>
      <c r="E270" s="22"/>
      <c r="F270" s="22"/>
    </row>
    <row r="271" spans="1:6" s="4" customFormat="1" ht="14.25">
      <c r="A271" s="23" t="s">
        <v>187</v>
      </c>
      <c r="B271" s="2" t="s">
        <v>583</v>
      </c>
      <c r="C271" s="2" t="s">
        <v>188</v>
      </c>
      <c r="D271" s="49">
        <v>20.2</v>
      </c>
      <c r="E271" s="3"/>
      <c r="F271" s="3"/>
    </row>
    <row r="272" spans="1:6" s="4" customFormat="1" ht="140.25">
      <c r="A272" s="27" t="s">
        <v>260</v>
      </c>
      <c r="B272" s="21" t="s">
        <v>261</v>
      </c>
      <c r="C272" s="21" t="s">
        <v>6</v>
      </c>
      <c r="D272" s="44">
        <f>D273</f>
        <v>1.5</v>
      </c>
      <c r="E272" s="22">
        <v>1.5</v>
      </c>
      <c r="F272" s="22"/>
    </row>
    <row r="273" spans="1:6" s="4" customFormat="1" ht="127.5">
      <c r="A273" s="27" t="s">
        <v>262</v>
      </c>
      <c r="B273" s="21" t="s">
        <v>263</v>
      </c>
      <c r="C273" s="21" t="s">
        <v>6</v>
      </c>
      <c r="D273" s="44">
        <f>D274+D275</f>
        <v>1.5</v>
      </c>
      <c r="E273" s="22">
        <v>1.5</v>
      </c>
      <c r="F273" s="22"/>
    </row>
    <row r="274" spans="1:6" s="4" customFormat="1" ht="14.25">
      <c r="A274" s="23" t="s">
        <v>193</v>
      </c>
      <c r="B274" s="2" t="s">
        <v>263</v>
      </c>
      <c r="C274" s="2" t="s">
        <v>194</v>
      </c>
      <c r="D274" s="49">
        <v>0.9</v>
      </c>
      <c r="E274" s="3">
        <v>0.9</v>
      </c>
      <c r="F274" s="3"/>
    </row>
    <row r="275" spans="1:6" s="4" customFormat="1" ht="38.25">
      <c r="A275" s="23" t="s">
        <v>195</v>
      </c>
      <c r="B275" s="2" t="s">
        <v>263</v>
      </c>
      <c r="C275" s="2" t="s">
        <v>196</v>
      </c>
      <c r="D275" s="49">
        <v>0.6</v>
      </c>
      <c r="E275" s="3">
        <v>0.6</v>
      </c>
      <c r="F275" s="3"/>
    </row>
    <row r="276" spans="1:6" s="4" customFormat="1" ht="63.75">
      <c r="A276" s="27" t="s">
        <v>264</v>
      </c>
      <c r="B276" s="21" t="s">
        <v>265</v>
      </c>
      <c r="C276" s="21" t="s">
        <v>6</v>
      </c>
      <c r="D276" s="44">
        <f>D277</f>
        <v>232.6</v>
      </c>
      <c r="E276" s="22">
        <v>232.6</v>
      </c>
      <c r="F276" s="22"/>
    </row>
    <row r="277" spans="1:6" s="4" customFormat="1" ht="76.5">
      <c r="A277" s="27" t="s">
        <v>266</v>
      </c>
      <c r="B277" s="21" t="s">
        <v>267</v>
      </c>
      <c r="C277" s="21" t="s">
        <v>6</v>
      </c>
      <c r="D277" s="44">
        <f>D278+D279</f>
        <v>232.6</v>
      </c>
      <c r="E277" s="22">
        <v>232.6</v>
      </c>
      <c r="F277" s="22"/>
    </row>
    <row r="278" spans="1:6" s="4" customFormat="1" ht="14.25">
      <c r="A278" s="23" t="s">
        <v>193</v>
      </c>
      <c r="B278" s="2" t="s">
        <v>267</v>
      </c>
      <c r="C278" s="2" t="s">
        <v>194</v>
      </c>
      <c r="D278" s="49">
        <v>179</v>
      </c>
      <c r="E278" s="3">
        <v>179</v>
      </c>
      <c r="F278" s="3"/>
    </row>
    <row r="279" spans="1:6" s="4" customFormat="1" ht="38.25">
      <c r="A279" s="23" t="s">
        <v>195</v>
      </c>
      <c r="B279" s="2" t="s">
        <v>267</v>
      </c>
      <c r="C279" s="2" t="s">
        <v>196</v>
      </c>
      <c r="D279" s="49">
        <v>53.6</v>
      </c>
      <c r="E279" s="3">
        <v>53.6</v>
      </c>
      <c r="F279" s="3"/>
    </row>
    <row r="280" spans="1:6" s="4" customFormat="1" ht="25.5">
      <c r="A280" s="27" t="s">
        <v>268</v>
      </c>
      <c r="B280" s="21" t="s">
        <v>269</v>
      </c>
      <c r="C280" s="21" t="s">
        <v>6</v>
      </c>
      <c r="D280" s="44">
        <f>D281+D284</f>
        <v>6479</v>
      </c>
      <c r="E280" s="22">
        <v>6479</v>
      </c>
      <c r="F280" s="22"/>
    </row>
    <row r="281" spans="1:6" s="4" customFormat="1" ht="25.5">
      <c r="A281" s="27" t="s">
        <v>270</v>
      </c>
      <c r="B281" s="21" t="s">
        <v>271</v>
      </c>
      <c r="C281" s="21" t="s">
        <v>6</v>
      </c>
      <c r="D281" s="44">
        <v>5937.4</v>
      </c>
      <c r="E281" s="22">
        <v>5937.4</v>
      </c>
      <c r="F281" s="22"/>
    </row>
    <row r="282" spans="1:6" s="4" customFormat="1" ht="25.5">
      <c r="A282" s="27" t="s">
        <v>272</v>
      </c>
      <c r="B282" s="21" t="s">
        <v>273</v>
      </c>
      <c r="C282" s="21" t="s">
        <v>6</v>
      </c>
      <c r="D282" s="44">
        <v>5937.4</v>
      </c>
      <c r="E282" s="22">
        <v>5937.4</v>
      </c>
      <c r="F282" s="22"/>
    </row>
    <row r="283" spans="1:6" s="4" customFormat="1" ht="25.5">
      <c r="A283" s="23" t="s">
        <v>70</v>
      </c>
      <c r="B283" s="2" t="s">
        <v>273</v>
      </c>
      <c r="C283" s="2" t="s">
        <v>71</v>
      </c>
      <c r="D283" s="49">
        <v>5937.4</v>
      </c>
      <c r="E283" s="3">
        <v>5937.4</v>
      </c>
      <c r="F283" s="3"/>
    </row>
    <row r="284" spans="1:6" s="4" customFormat="1" ht="25.5">
      <c r="A284" s="27" t="s">
        <v>274</v>
      </c>
      <c r="B284" s="21" t="s">
        <v>275</v>
      </c>
      <c r="C284" s="21" t="s">
        <v>6</v>
      </c>
      <c r="D284" s="44">
        <f>D285</f>
        <v>541.6</v>
      </c>
      <c r="E284" s="22">
        <v>541.6</v>
      </c>
      <c r="F284" s="22"/>
    </row>
    <row r="285" spans="1:6" s="4" customFormat="1" ht="25.5">
      <c r="A285" s="27" t="s">
        <v>274</v>
      </c>
      <c r="B285" s="21" t="s">
        <v>276</v>
      </c>
      <c r="C285" s="21" t="s">
        <v>6</v>
      </c>
      <c r="D285" s="44">
        <f>D286</f>
        <v>541.6</v>
      </c>
      <c r="E285" s="22">
        <v>541.6</v>
      </c>
      <c r="F285" s="22"/>
    </row>
    <row r="286" spans="1:6" s="4" customFormat="1" ht="38.25">
      <c r="A286" s="23" t="s">
        <v>277</v>
      </c>
      <c r="B286" s="2" t="s">
        <v>276</v>
      </c>
      <c r="C286" s="2" t="s">
        <v>278</v>
      </c>
      <c r="D286" s="49">
        <v>541.6</v>
      </c>
      <c r="E286" s="3">
        <v>541.6</v>
      </c>
      <c r="F286" s="3"/>
    </row>
    <row r="287" spans="1:6" s="4" customFormat="1" ht="25.5">
      <c r="A287" s="27" t="s">
        <v>279</v>
      </c>
      <c r="B287" s="21" t="s">
        <v>280</v>
      </c>
      <c r="C287" s="21" t="s">
        <v>6</v>
      </c>
      <c r="D287" s="44">
        <f>D288+D302</f>
        <v>2336.8</v>
      </c>
      <c r="E287" s="22">
        <v>2510.5</v>
      </c>
      <c r="F287" s="22"/>
    </row>
    <row r="288" spans="1:6" s="4" customFormat="1" ht="25.5">
      <c r="A288" s="27" t="s">
        <v>281</v>
      </c>
      <c r="B288" s="21" t="s">
        <v>282</v>
      </c>
      <c r="C288" s="21" t="s">
        <v>6</v>
      </c>
      <c r="D288" s="44">
        <f>D289+D293+D296+D299</f>
        <v>2326.3</v>
      </c>
      <c r="E288" s="22">
        <v>2500</v>
      </c>
      <c r="F288" s="22"/>
    </row>
    <row r="289" spans="1:6" s="4" customFormat="1" ht="38.25">
      <c r="A289" s="27" t="s">
        <v>288</v>
      </c>
      <c r="B289" s="21" t="s">
        <v>289</v>
      </c>
      <c r="C289" s="21" t="s">
        <v>6</v>
      </c>
      <c r="D289" s="44">
        <f>D290</f>
        <v>326.3</v>
      </c>
      <c r="E289" s="22">
        <v>500</v>
      </c>
      <c r="F289" s="22"/>
    </row>
    <row r="290" spans="1:6" s="4" customFormat="1" ht="25.5">
      <c r="A290" s="27" t="s">
        <v>290</v>
      </c>
      <c r="B290" s="21" t="s">
        <v>291</v>
      </c>
      <c r="C290" s="21" t="s">
        <v>6</v>
      </c>
      <c r="D290" s="44">
        <f>D291+D292</f>
        <v>326.3</v>
      </c>
      <c r="E290" s="22">
        <v>500</v>
      </c>
      <c r="F290" s="22"/>
    </row>
    <row r="291" spans="1:6" s="4" customFormat="1" ht="25.5">
      <c r="A291" s="23" t="s">
        <v>61</v>
      </c>
      <c r="B291" s="2" t="s">
        <v>291</v>
      </c>
      <c r="C291" s="2" t="s">
        <v>62</v>
      </c>
      <c r="D291" s="49">
        <v>226.3</v>
      </c>
      <c r="E291" s="3">
        <v>400</v>
      </c>
      <c r="F291" s="3"/>
    </row>
    <row r="292" spans="1:6" s="4" customFormat="1" ht="38.25">
      <c r="A292" s="23" t="s">
        <v>287</v>
      </c>
      <c r="B292" s="2" t="s">
        <v>291</v>
      </c>
      <c r="C292" s="2" t="s">
        <v>593</v>
      </c>
      <c r="D292" s="49">
        <v>100</v>
      </c>
      <c r="E292" s="3">
        <v>100</v>
      </c>
      <c r="F292" s="3"/>
    </row>
    <row r="293" spans="1:6" s="4" customFormat="1" ht="25.5">
      <c r="A293" s="27" t="s">
        <v>569</v>
      </c>
      <c r="B293" s="21" t="s">
        <v>567</v>
      </c>
      <c r="C293" s="21"/>
      <c r="D293" s="44">
        <f>D294</f>
        <v>500</v>
      </c>
      <c r="E293" s="22"/>
      <c r="F293" s="22"/>
    </row>
    <row r="294" spans="1:6" s="4" customFormat="1" ht="14.25">
      <c r="A294" s="27" t="s">
        <v>570</v>
      </c>
      <c r="B294" s="21" t="s">
        <v>565</v>
      </c>
      <c r="C294" s="21"/>
      <c r="D294" s="44">
        <f>D295</f>
        <v>500</v>
      </c>
      <c r="E294" s="22"/>
      <c r="F294" s="22"/>
    </row>
    <row r="295" spans="1:6" s="4" customFormat="1" ht="38.25">
      <c r="A295" s="23" t="s">
        <v>287</v>
      </c>
      <c r="B295" s="2" t="s">
        <v>565</v>
      </c>
      <c r="C295" s="2" t="s">
        <v>593</v>
      </c>
      <c r="D295" s="49">
        <v>500</v>
      </c>
      <c r="E295" s="3"/>
      <c r="F295" s="3"/>
    </row>
    <row r="296" spans="1:6" s="4" customFormat="1" ht="25.5">
      <c r="A296" s="27" t="s">
        <v>571</v>
      </c>
      <c r="B296" s="21" t="s">
        <v>568</v>
      </c>
      <c r="C296" s="21"/>
      <c r="D296" s="44">
        <f>D297</f>
        <v>500</v>
      </c>
      <c r="E296" s="22"/>
      <c r="F296" s="22"/>
    </row>
    <row r="297" spans="1:6" s="4" customFormat="1" ht="25.5">
      <c r="A297" s="27" t="s">
        <v>572</v>
      </c>
      <c r="B297" s="21" t="s">
        <v>566</v>
      </c>
      <c r="C297" s="21"/>
      <c r="D297" s="44">
        <f>D298</f>
        <v>500</v>
      </c>
      <c r="E297" s="22"/>
      <c r="F297" s="22"/>
    </row>
    <row r="298" spans="1:6" s="4" customFormat="1" ht="38.25">
      <c r="A298" s="23" t="s">
        <v>287</v>
      </c>
      <c r="B298" s="2" t="s">
        <v>566</v>
      </c>
      <c r="C298" s="2" t="s">
        <v>593</v>
      </c>
      <c r="D298" s="49">
        <v>500</v>
      </c>
      <c r="E298" s="3"/>
      <c r="F298" s="3"/>
    </row>
    <row r="299" spans="1:6" s="4" customFormat="1" ht="14.25">
      <c r="A299" s="27" t="s">
        <v>283</v>
      </c>
      <c r="B299" s="21" t="s">
        <v>284</v>
      </c>
      <c r="C299" s="21" t="s">
        <v>6</v>
      </c>
      <c r="D299" s="44">
        <f>D300</f>
        <v>1000</v>
      </c>
      <c r="E299" s="22">
        <v>2000</v>
      </c>
      <c r="F299" s="22"/>
    </row>
    <row r="300" spans="1:6" s="4" customFormat="1" ht="25.5">
      <c r="A300" s="27" t="s">
        <v>285</v>
      </c>
      <c r="B300" s="21" t="s">
        <v>286</v>
      </c>
      <c r="C300" s="21" t="s">
        <v>6</v>
      </c>
      <c r="D300" s="44">
        <f>D301</f>
        <v>1000</v>
      </c>
      <c r="E300" s="22">
        <v>2000</v>
      </c>
      <c r="F300" s="22"/>
    </row>
    <row r="301" spans="1:6" s="4" customFormat="1" ht="38.25">
      <c r="A301" s="23" t="s">
        <v>287</v>
      </c>
      <c r="B301" s="2" t="s">
        <v>286</v>
      </c>
      <c r="C301" s="2" t="s">
        <v>593</v>
      </c>
      <c r="D301" s="49">
        <v>1000</v>
      </c>
      <c r="E301" s="3">
        <v>2000</v>
      </c>
      <c r="F301" s="3"/>
    </row>
    <row r="302" spans="1:6" s="4" customFormat="1" ht="25.5">
      <c r="A302" s="27" t="s">
        <v>292</v>
      </c>
      <c r="B302" s="21" t="s">
        <v>293</v>
      </c>
      <c r="C302" s="21" t="s">
        <v>6</v>
      </c>
      <c r="D302" s="44">
        <f>D303+D306</f>
        <v>10.5</v>
      </c>
      <c r="E302" s="22">
        <v>10.5</v>
      </c>
      <c r="F302" s="22"/>
    </row>
    <row r="303" spans="1:6" s="4" customFormat="1" ht="25.5">
      <c r="A303" s="27" t="s">
        <v>294</v>
      </c>
      <c r="B303" s="21" t="s">
        <v>295</v>
      </c>
      <c r="C303" s="21" t="s">
        <v>6</v>
      </c>
      <c r="D303" s="44">
        <f>D304</f>
        <v>4</v>
      </c>
      <c r="E303" s="22">
        <v>4</v>
      </c>
      <c r="F303" s="22"/>
    </row>
    <row r="304" spans="1:6" s="4" customFormat="1" ht="14.25">
      <c r="A304" s="27" t="s">
        <v>296</v>
      </c>
      <c r="B304" s="21" t="s">
        <v>297</v>
      </c>
      <c r="C304" s="21" t="s">
        <v>6</v>
      </c>
      <c r="D304" s="44">
        <f>D305</f>
        <v>4</v>
      </c>
      <c r="E304" s="22">
        <v>4</v>
      </c>
      <c r="F304" s="22"/>
    </row>
    <row r="305" spans="1:6" s="4" customFormat="1" ht="25.5">
      <c r="A305" s="23" t="s">
        <v>61</v>
      </c>
      <c r="B305" s="2" t="s">
        <v>297</v>
      </c>
      <c r="C305" s="2" t="s">
        <v>62</v>
      </c>
      <c r="D305" s="49">
        <v>4</v>
      </c>
      <c r="E305" s="3">
        <v>4</v>
      </c>
      <c r="F305" s="3"/>
    </row>
    <row r="306" spans="1:6" s="4" customFormat="1" ht="38.25">
      <c r="A306" s="27" t="s">
        <v>298</v>
      </c>
      <c r="B306" s="21" t="s">
        <v>299</v>
      </c>
      <c r="C306" s="21" t="s">
        <v>6</v>
      </c>
      <c r="D306" s="44">
        <f>D307</f>
        <v>6.5</v>
      </c>
      <c r="E306" s="22">
        <v>6.5</v>
      </c>
      <c r="F306" s="22"/>
    </row>
    <row r="307" spans="1:6" s="4" customFormat="1" ht="14.25">
      <c r="A307" s="27" t="s">
        <v>296</v>
      </c>
      <c r="B307" s="21" t="s">
        <v>300</v>
      </c>
      <c r="C307" s="21" t="s">
        <v>6</v>
      </c>
      <c r="D307" s="44">
        <f>D308</f>
        <v>6.5</v>
      </c>
      <c r="E307" s="22">
        <v>6.5</v>
      </c>
      <c r="F307" s="22"/>
    </row>
    <row r="308" spans="1:6" s="4" customFormat="1" ht="25.5">
      <c r="A308" s="23" t="s">
        <v>61</v>
      </c>
      <c r="B308" s="2" t="s">
        <v>300</v>
      </c>
      <c r="C308" s="2" t="s">
        <v>62</v>
      </c>
      <c r="D308" s="49">
        <v>6.5</v>
      </c>
      <c r="E308" s="3">
        <v>6.5</v>
      </c>
      <c r="F308" s="3"/>
    </row>
    <row r="309" spans="1:6" s="4" customFormat="1" ht="38.25">
      <c r="A309" s="27" t="s">
        <v>301</v>
      </c>
      <c r="B309" s="21" t="s">
        <v>302</v>
      </c>
      <c r="C309" s="21" t="s">
        <v>6</v>
      </c>
      <c r="D309" s="44">
        <f>D310+D329</f>
        <v>4102.6</v>
      </c>
      <c r="E309" s="22">
        <v>4652.6</v>
      </c>
      <c r="F309" s="22"/>
    </row>
    <row r="310" spans="1:6" s="4" customFormat="1" ht="25.5">
      <c r="A310" s="27" t="s">
        <v>303</v>
      </c>
      <c r="B310" s="21" t="s">
        <v>304</v>
      </c>
      <c r="C310" s="21" t="s">
        <v>6</v>
      </c>
      <c r="D310" s="44">
        <f>D311+D320+D314+D317</f>
        <v>3278</v>
      </c>
      <c r="E310" s="22">
        <v>3828</v>
      </c>
      <c r="F310" s="22"/>
    </row>
    <row r="311" spans="1:6" s="4" customFormat="1" ht="14.25">
      <c r="A311" s="27" t="s">
        <v>305</v>
      </c>
      <c r="B311" s="21" t="s">
        <v>306</v>
      </c>
      <c r="C311" s="21" t="s">
        <v>6</v>
      </c>
      <c r="D311" s="44">
        <f>D312</f>
        <v>167</v>
      </c>
      <c r="E311" s="22">
        <v>972</v>
      </c>
      <c r="F311" s="22"/>
    </row>
    <row r="312" spans="1:6" s="4" customFormat="1" ht="25.5">
      <c r="A312" s="27" t="s">
        <v>307</v>
      </c>
      <c r="B312" s="21" t="s">
        <v>308</v>
      </c>
      <c r="C312" s="21" t="s">
        <v>6</v>
      </c>
      <c r="D312" s="44">
        <f>D313</f>
        <v>167</v>
      </c>
      <c r="E312" s="22">
        <v>972</v>
      </c>
      <c r="F312" s="22"/>
    </row>
    <row r="313" spans="1:6" s="4" customFormat="1" ht="25.5">
      <c r="A313" s="23" t="s">
        <v>61</v>
      </c>
      <c r="B313" s="2" t="s">
        <v>308</v>
      </c>
      <c r="C313" s="2" t="s">
        <v>62</v>
      </c>
      <c r="D313" s="49">
        <v>167</v>
      </c>
      <c r="E313" s="3">
        <v>972</v>
      </c>
      <c r="F313" s="3"/>
    </row>
    <row r="314" spans="1:6" s="4" customFormat="1" ht="14.25">
      <c r="A314" s="27" t="s">
        <v>519</v>
      </c>
      <c r="B314" s="21" t="s">
        <v>621</v>
      </c>
      <c r="C314" s="21"/>
      <c r="D314" s="44">
        <f>D315</f>
        <v>55</v>
      </c>
      <c r="E314" s="22"/>
      <c r="F314" s="22"/>
    </row>
    <row r="315" spans="1:6" s="4" customFormat="1" ht="25.5">
      <c r="A315" s="27" t="s">
        <v>307</v>
      </c>
      <c r="B315" s="21" t="s">
        <v>622</v>
      </c>
      <c r="C315" s="21"/>
      <c r="D315" s="44">
        <f>D316</f>
        <v>55</v>
      </c>
      <c r="E315" s="22"/>
      <c r="F315" s="22"/>
    </row>
    <row r="316" spans="1:6" s="4" customFormat="1" ht="25.5">
      <c r="A316" s="23" t="s">
        <v>61</v>
      </c>
      <c r="B316" s="2" t="s">
        <v>622</v>
      </c>
      <c r="C316" s="2" t="s">
        <v>62</v>
      </c>
      <c r="D316" s="49">
        <v>55</v>
      </c>
      <c r="E316" s="3"/>
      <c r="F316" s="3"/>
    </row>
    <row r="317" spans="1:6" s="4" customFormat="1" ht="14.25">
      <c r="A317" s="27" t="s">
        <v>625</v>
      </c>
      <c r="B317" s="21" t="s">
        <v>623</v>
      </c>
      <c r="C317" s="21"/>
      <c r="D317" s="44">
        <f>D318</f>
        <v>200</v>
      </c>
      <c r="E317" s="22"/>
      <c r="F317" s="22"/>
    </row>
    <row r="318" spans="1:6" s="4" customFormat="1" ht="25.5">
      <c r="A318" s="27" t="s">
        <v>307</v>
      </c>
      <c r="B318" s="21" t="s">
        <v>624</v>
      </c>
      <c r="C318" s="21"/>
      <c r="D318" s="44">
        <f>D319</f>
        <v>200</v>
      </c>
      <c r="E318" s="22"/>
      <c r="F318" s="22"/>
    </row>
    <row r="319" spans="1:6" s="4" customFormat="1" ht="25.5">
      <c r="A319" s="23" t="s">
        <v>61</v>
      </c>
      <c r="B319" s="2" t="s">
        <v>624</v>
      </c>
      <c r="C319" s="2" t="s">
        <v>62</v>
      </c>
      <c r="D319" s="49">
        <v>200</v>
      </c>
      <c r="E319" s="3"/>
      <c r="F319" s="3"/>
    </row>
    <row r="320" spans="1:6" s="4" customFormat="1" ht="38.25">
      <c r="A320" s="27" t="s">
        <v>309</v>
      </c>
      <c r="B320" s="21" t="s">
        <v>310</v>
      </c>
      <c r="C320" s="21" t="s">
        <v>6</v>
      </c>
      <c r="D320" s="44">
        <f>D321</f>
        <v>2856</v>
      </c>
      <c r="E320" s="22">
        <v>2856</v>
      </c>
      <c r="F320" s="22"/>
    </row>
    <row r="321" spans="1:6" s="4" customFormat="1" ht="38.25">
      <c r="A321" s="27" t="s">
        <v>311</v>
      </c>
      <c r="B321" s="21" t="s">
        <v>312</v>
      </c>
      <c r="C321" s="21" t="s">
        <v>6</v>
      </c>
      <c r="D321" s="44">
        <f>D322+D323+D324+D325+D326+D327+D328</f>
        <v>2856</v>
      </c>
      <c r="E321" s="22">
        <v>2856</v>
      </c>
      <c r="F321" s="22"/>
    </row>
    <row r="322" spans="1:6" s="4" customFormat="1" ht="14.25">
      <c r="A322" s="23" t="s">
        <v>57</v>
      </c>
      <c r="B322" s="2" t="s">
        <v>312</v>
      </c>
      <c r="C322" s="2" t="s">
        <v>58</v>
      </c>
      <c r="D322" s="49">
        <v>1890</v>
      </c>
      <c r="E322" s="3">
        <v>1890</v>
      </c>
      <c r="F322" s="3"/>
    </row>
    <row r="323" spans="1:6" s="4" customFormat="1" ht="25.5">
      <c r="A323" s="23" t="s">
        <v>108</v>
      </c>
      <c r="B323" s="2" t="s">
        <v>312</v>
      </c>
      <c r="C323" s="2" t="s">
        <v>109</v>
      </c>
      <c r="D323" s="49">
        <v>9</v>
      </c>
      <c r="E323" s="3">
        <v>9</v>
      </c>
      <c r="F323" s="3"/>
    </row>
    <row r="324" spans="1:6" s="4" customFormat="1" ht="25.5">
      <c r="A324" s="23" t="s">
        <v>59</v>
      </c>
      <c r="B324" s="2" t="s">
        <v>312</v>
      </c>
      <c r="C324" s="2" t="s">
        <v>60</v>
      </c>
      <c r="D324" s="49">
        <v>571</v>
      </c>
      <c r="E324" s="3">
        <v>571</v>
      </c>
      <c r="F324" s="3"/>
    </row>
    <row r="325" spans="1:6" s="4" customFormat="1" ht="25.5">
      <c r="A325" s="23" t="s">
        <v>110</v>
      </c>
      <c r="B325" s="2" t="s">
        <v>312</v>
      </c>
      <c r="C325" s="2" t="s">
        <v>111</v>
      </c>
      <c r="D325" s="49">
        <v>271</v>
      </c>
      <c r="E325" s="3">
        <v>271</v>
      </c>
      <c r="F325" s="3"/>
    </row>
    <row r="326" spans="1:6" s="4" customFormat="1" ht="25.5">
      <c r="A326" s="23" t="s">
        <v>61</v>
      </c>
      <c r="B326" s="2" t="s">
        <v>312</v>
      </c>
      <c r="C326" s="2" t="s">
        <v>62</v>
      </c>
      <c r="D326" s="49">
        <v>111.9</v>
      </c>
      <c r="E326" s="3">
        <v>114</v>
      </c>
      <c r="F326" s="3"/>
    </row>
    <row r="327" spans="1:6" s="4" customFormat="1" ht="14.25">
      <c r="A327" s="23" t="s">
        <v>64</v>
      </c>
      <c r="B327" s="2" t="s">
        <v>312</v>
      </c>
      <c r="C327" s="2" t="s">
        <v>65</v>
      </c>
      <c r="D327" s="49">
        <v>1</v>
      </c>
      <c r="E327" s="3">
        <v>1</v>
      </c>
      <c r="F327" s="3"/>
    </row>
    <row r="328" spans="1:6" s="4" customFormat="1" ht="14.25">
      <c r="A328" s="23" t="s">
        <v>529</v>
      </c>
      <c r="B328" s="2" t="s">
        <v>312</v>
      </c>
      <c r="C328" s="2" t="s">
        <v>530</v>
      </c>
      <c r="D328" s="49">
        <v>2.1</v>
      </c>
      <c r="E328" s="3"/>
      <c r="F328" s="3"/>
    </row>
    <row r="329" spans="1:6" s="4" customFormat="1" ht="25.5">
      <c r="A329" s="27" t="s">
        <v>313</v>
      </c>
      <c r="B329" s="21" t="s">
        <v>314</v>
      </c>
      <c r="C329" s="21" t="s">
        <v>6</v>
      </c>
      <c r="D329" s="44">
        <f>D330</f>
        <v>824.5999999999999</v>
      </c>
      <c r="E329" s="22">
        <v>824.6</v>
      </c>
      <c r="F329" s="22"/>
    </row>
    <row r="330" spans="1:6" s="4" customFormat="1" ht="25.5">
      <c r="A330" s="27" t="s">
        <v>315</v>
      </c>
      <c r="B330" s="21" t="s">
        <v>316</v>
      </c>
      <c r="C330" s="21" t="s">
        <v>6</v>
      </c>
      <c r="D330" s="44">
        <f>D331+D336</f>
        <v>824.5999999999999</v>
      </c>
      <c r="E330" s="22">
        <v>824.6</v>
      </c>
      <c r="F330" s="22"/>
    </row>
    <row r="331" spans="1:6" s="4" customFormat="1" ht="25.5">
      <c r="A331" s="27" t="s">
        <v>317</v>
      </c>
      <c r="B331" s="21" t="s">
        <v>318</v>
      </c>
      <c r="C331" s="21" t="s">
        <v>6</v>
      </c>
      <c r="D331" s="44">
        <f>D332+D333+D334+D335</f>
        <v>776.5999999999999</v>
      </c>
      <c r="E331" s="22">
        <v>776.6</v>
      </c>
      <c r="F331" s="22"/>
    </row>
    <row r="332" spans="1:6" s="4" customFormat="1" ht="14.25">
      <c r="A332" s="23" t="s">
        <v>193</v>
      </c>
      <c r="B332" s="2" t="s">
        <v>318</v>
      </c>
      <c r="C332" s="2" t="s">
        <v>194</v>
      </c>
      <c r="D332" s="49">
        <v>547.1</v>
      </c>
      <c r="E332" s="3">
        <v>547.1</v>
      </c>
      <c r="F332" s="3"/>
    </row>
    <row r="333" spans="1:6" s="4" customFormat="1" ht="38.25">
      <c r="A333" s="23" t="s">
        <v>195</v>
      </c>
      <c r="B333" s="2" t="s">
        <v>318</v>
      </c>
      <c r="C333" s="2" t="s">
        <v>196</v>
      </c>
      <c r="D333" s="49">
        <v>165.2</v>
      </c>
      <c r="E333" s="3">
        <v>165.2</v>
      </c>
      <c r="F333" s="3"/>
    </row>
    <row r="334" spans="1:6" s="4" customFormat="1" ht="25.5">
      <c r="A334" s="23" t="s">
        <v>110</v>
      </c>
      <c r="B334" s="2" t="s">
        <v>318</v>
      </c>
      <c r="C334" s="2" t="s">
        <v>111</v>
      </c>
      <c r="D334" s="49">
        <v>2</v>
      </c>
      <c r="E334" s="3">
        <v>2</v>
      </c>
      <c r="F334" s="3"/>
    </row>
    <row r="335" spans="1:6" s="4" customFormat="1" ht="25.5">
      <c r="A335" s="23" t="s">
        <v>61</v>
      </c>
      <c r="B335" s="2" t="s">
        <v>318</v>
      </c>
      <c r="C335" s="2" t="s">
        <v>62</v>
      </c>
      <c r="D335" s="49">
        <v>62.3</v>
      </c>
      <c r="E335" s="3">
        <v>62.3</v>
      </c>
      <c r="F335" s="3"/>
    </row>
    <row r="336" spans="1:6" s="4" customFormat="1" ht="25.5">
      <c r="A336" s="27" t="s">
        <v>319</v>
      </c>
      <c r="B336" s="21" t="s">
        <v>320</v>
      </c>
      <c r="C336" s="21" t="s">
        <v>6</v>
      </c>
      <c r="D336" s="44">
        <f>D337</f>
        <v>48</v>
      </c>
      <c r="E336" s="22">
        <v>48</v>
      </c>
      <c r="F336" s="22"/>
    </row>
    <row r="337" spans="1:6" s="4" customFormat="1" ht="25.5">
      <c r="A337" s="23" t="s">
        <v>61</v>
      </c>
      <c r="B337" s="2" t="s">
        <v>320</v>
      </c>
      <c r="C337" s="2" t="s">
        <v>62</v>
      </c>
      <c r="D337" s="49">
        <v>48</v>
      </c>
      <c r="E337" s="3">
        <v>48</v>
      </c>
      <c r="F337" s="3"/>
    </row>
    <row r="338" spans="1:6" s="4" customFormat="1" ht="25.5">
      <c r="A338" s="27" t="s">
        <v>321</v>
      </c>
      <c r="B338" s="21" t="s">
        <v>322</v>
      </c>
      <c r="C338" s="21" t="s">
        <v>6</v>
      </c>
      <c r="D338" s="44">
        <f>D339+D343+D365+D388</f>
        <v>83931.00000000001</v>
      </c>
      <c r="E338" s="22">
        <v>15545</v>
      </c>
      <c r="F338" s="22"/>
    </row>
    <row r="339" spans="1:6" s="4" customFormat="1" ht="25.5">
      <c r="A339" s="27" t="s">
        <v>323</v>
      </c>
      <c r="B339" s="21" t="s">
        <v>324</v>
      </c>
      <c r="C339" s="21" t="s">
        <v>6</v>
      </c>
      <c r="D339" s="44">
        <f>D340</f>
        <v>250</v>
      </c>
      <c r="E339" s="22">
        <v>250</v>
      </c>
      <c r="F339" s="22"/>
    </row>
    <row r="340" spans="1:6" s="4" customFormat="1" ht="25.5">
      <c r="A340" s="27" t="s">
        <v>325</v>
      </c>
      <c r="B340" s="21" t="s">
        <v>326</v>
      </c>
      <c r="C340" s="21" t="s">
        <v>6</v>
      </c>
      <c r="D340" s="44">
        <f>D341</f>
        <v>250</v>
      </c>
      <c r="E340" s="22">
        <v>250</v>
      </c>
      <c r="F340" s="22"/>
    </row>
    <row r="341" spans="1:6" s="4" customFormat="1" ht="25.5">
      <c r="A341" s="27" t="s">
        <v>327</v>
      </c>
      <c r="B341" s="21" t="s">
        <v>328</v>
      </c>
      <c r="C341" s="21" t="s">
        <v>6</v>
      </c>
      <c r="D341" s="44">
        <f>D342</f>
        <v>250</v>
      </c>
      <c r="E341" s="22">
        <v>250</v>
      </c>
      <c r="F341" s="22"/>
    </row>
    <row r="342" spans="1:6" s="4" customFormat="1" ht="25.5">
      <c r="A342" s="23" t="s">
        <v>61</v>
      </c>
      <c r="B342" s="2" t="s">
        <v>328</v>
      </c>
      <c r="C342" s="2" t="s">
        <v>62</v>
      </c>
      <c r="D342" s="49">
        <v>250</v>
      </c>
      <c r="E342" s="3">
        <v>250</v>
      </c>
      <c r="F342" s="3"/>
    </row>
    <row r="343" spans="1:6" s="4" customFormat="1" ht="25.5">
      <c r="A343" s="27" t="s">
        <v>329</v>
      </c>
      <c r="B343" s="21" t="s">
        <v>330</v>
      </c>
      <c r="C343" s="21" t="s">
        <v>6</v>
      </c>
      <c r="D343" s="44">
        <f>D344+D348+D351+D354+D360+D357</f>
        <v>1513</v>
      </c>
      <c r="E343" s="22">
        <v>1613</v>
      </c>
      <c r="F343" s="22"/>
    </row>
    <row r="344" spans="1:6" s="4" customFormat="1" ht="14.25">
      <c r="A344" s="27" t="s">
        <v>331</v>
      </c>
      <c r="B344" s="21" t="s">
        <v>332</v>
      </c>
      <c r="C344" s="21" t="s">
        <v>6</v>
      </c>
      <c r="D344" s="44">
        <f>D345</f>
        <v>1083.4</v>
      </c>
      <c r="E344" s="22">
        <v>1226</v>
      </c>
      <c r="F344" s="22"/>
    </row>
    <row r="345" spans="1:6" s="4" customFormat="1" ht="14.25">
      <c r="A345" s="27" t="s">
        <v>333</v>
      </c>
      <c r="B345" s="21" t="s">
        <v>334</v>
      </c>
      <c r="C345" s="21" t="s">
        <v>6</v>
      </c>
      <c r="D345" s="44">
        <f>D346+D347</f>
        <v>1083.4</v>
      </c>
      <c r="E345" s="22">
        <v>1226</v>
      </c>
      <c r="F345" s="22"/>
    </row>
    <row r="346" spans="1:6" s="4" customFormat="1" ht="25.5">
      <c r="A346" s="23" t="s">
        <v>335</v>
      </c>
      <c r="B346" s="2" t="s">
        <v>334</v>
      </c>
      <c r="C346" s="2" t="s">
        <v>336</v>
      </c>
      <c r="D346" s="49">
        <v>133.5</v>
      </c>
      <c r="E346" s="3">
        <v>1226</v>
      </c>
      <c r="F346" s="3"/>
    </row>
    <row r="347" spans="1:6" s="4" customFormat="1" ht="25.5">
      <c r="A347" s="23" t="s">
        <v>61</v>
      </c>
      <c r="B347" s="2" t="s">
        <v>334</v>
      </c>
      <c r="C347" s="2" t="s">
        <v>62</v>
      </c>
      <c r="D347" s="49">
        <v>949.9</v>
      </c>
      <c r="E347" s="3"/>
      <c r="F347" s="3"/>
    </row>
    <row r="348" spans="1:6" s="4" customFormat="1" ht="38.25">
      <c r="A348" s="27" t="s">
        <v>341</v>
      </c>
      <c r="B348" s="21" t="s">
        <v>342</v>
      </c>
      <c r="C348" s="21" t="s">
        <v>6</v>
      </c>
      <c r="D348" s="44">
        <f>D349</f>
        <v>222</v>
      </c>
      <c r="E348" s="22">
        <v>222</v>
      </c>
      <c r="F348" s="22"/>
    </row>
    <row r="349" spans="1:6" s="4" customFormat="1" ht="14.25">
      <c r="A349" s="27" t="s">
        <v>333</v>
      </c>
      <c r="B349" s="21" t="s">
        <v>343</v>
      </c>
      <c r="C349" s="21" t="s">
        <v>6</v>
      </c>
      <c r="D349" s="44">
        <f>D350</f>
        <v>222</v>
      </c>
      <c r="E349" s="22">
        <v>222</v>
      </c>
      <c r="F349" s="22"/>
    </row>
    <row r="350" spans="1:6" s="4" customFormat="1" ht="25.5">
      <c r="A350" s="23" t="s">
        <v>61</v>
      </c>
      <c r="B350" s="2" t="s">
        <v>343</v>
      </c>
      <c r="C350" s="2" t="s">
        <v>62</v>
      </c>
      <c r="D350" s="49">
        <v>222</v>
      </c>
      <c r="E350" s="3">
        <v>222</v>
      </c>
      <c r="F350" s="3"/>
    </row>
    <row r="351" spans="1:6" s="4" customFormat="1" ht="25.5">
      <c r="A351" s="27" t="s">
        <v>344</v>
      </c>
      <c r="B351" s="21" t="s">
        <v>345</v>
      </c>
      <c r="C351" s="21" t="s">
        <v>6</v>
      </c>
      <c r="D351" s="44">
        <f>D352</f>
        <v>50</v>
      </c>
      <c r="E351" s="22">
        <v>50</v>
      </c>
      <c r="F351" s="22"/>
    </row>
    <row r="352" spans="1:6" s="4" customFormat="1" ht="14.25">
      <c r="A352" s="27" t="s">
        <v>333</v>
      </c>
      <c r="B352" s="21" t="s">
        <v>346</v>
      </c>
      <c r="C352" s="21" t="s">
        <v>6</v>
      </c>
      <c r="D352" s="44">
        <f>D353</f>
        <v>50</v>
      </c>
      <c r="E352" s="22">
        <v>50</v>
      </c>
      <c r="F352" s="22"/>
    </row>
    <row r="353" spans="1:6" s="4" customFormat="1" ht="25.5">
      <c r="A353" s="23" t="s">
        <v>61</v>
      </c>
      <c r="B353" s="2" t="s">
        <v>346</v>
      </c>
      <c r="C353" s="2" t="s">
        <v>62</v>
      </c>
      <c r="D353" s="49">
        <v>50</v>
      </c>
      <c r="E353" s="3">
        <v>50</v>
      </c>
      <c r="F353" s="3"/>
    </row>
    <row r="354" spans="1:6" s="4" customFormat="1" ht="25.5">
      <c r="A354" s="27" t="s">
        <v>347</v>
      </c>
      <c r="B354" s="21" t="s">
        <v>348</v>
      </c>
      <c r="C354" s="21" t="s">
        <v>6</v>
      </c>
      <c r="D354" s="44">
        <f>D355</f>
        <v>17</v>
      </c>
      <c r="E354" s="22">
        <v>17</v>
      </c>
      <c r="F354" s="22"/>
    </row>
    <row r="355" spans="1:6" s="4" customFormat="1" ht="14.25">
      <c r="A355" s="27" t="s">
        <v>333</v>
      </c>
      <c r="B355" s="21" t="s">
        <v>349</v>
      </c>
      <c r="C355" s="21" t="s">
        <v>6</v>
      </c>
      <c r="D355" s="44">
        <f>D356</f>
        <v>17</v>
      </c>
      <c r="E355" s="22">
        <v>17</v>
      </c>
      <c r="F355" s="22"/>
    </row>
    <row r="356" spans="1:6" s="4" customFormat="1" ht="25.5">
      <c r="A356" s="23" t="s">
        <v>61</v>
      </c>
      <c r="B356" s="2" t="s">
        <v>349</v>
      </c>
      <c r="C356" s="2" t="s">
        <v>62</v>
      </c>
      <c r="D356" s="49">
        <v>17</v>
      </c>
      <c r="E356" s="3">
        <v>17</v>
      </c>
      <c r="F356" s="3"/>
    </row>
    <row r="357" spans="1:6" s="4" customFormat="1" ht="25.5">
      <c r="A357" s="27" t="s">
        <v>628</v>
      </c>
      <c r="B357" s="21" t="s">
        <v>626</v>
      </c>
      <c r="C357" s="21"/>
      <c r="D357" s="44">
        <f>D358</f>
        <v>42.6</v>
      </c>
      <c r="E357" s="22"/>
      <c r="F357" s="22"/>
    </row>
    <row r="358" spans="1:6" s="4" customFormat="1" ht="25.5">
      <c r="A358" s="27" t="s">
        <v>629</v>
      </c>
      <c r="B358" s="21" t="s">
        <v>627</v>
      </c>
      <c r="C358" s="21"/>
      <c r="D358" s="44">
        <f>D359</f>
        <v>42.6</v>
      </c>
      <c r="E358" s="22"/>
      <c r="F358" s="22"/>
    </row>
    <row r="359" spans="1:6" s="4" customFormat="1" ht="25.5">
      <c r="A359" s="23" t="s">
        <v>61</v>
      </c>
      <c r="B359" s="2" t="s">
        <v>627</v>
      </c>
      <c r="C359" s="2" t="s">
        <v>62</v>
      </c>
      <c r="D359" s="49">
        <v>42.6</v>
      </c>
      <c r="E359" s="3"/>
      <c r="F359" s="3"/>
    </row>
    <row r="360" spans="1:6" s="4" customFormat="1" ht="25.5">
      <c r="A360" s="27" t="s">
        <v>337</v>
      </c>
      <c r="B360" s="21" t="s">
        <v>338</v>
      </c>
      <c r="C360" s="21" t="s">
        <v>6</v>
      </c>
      <c r="D360" s="44">
        <f>D361</f>
        <v>98</v>
      </c>
      <c r="E360" s="22">
        <v>98</v>
      </c>
      <c r="F360" s="22"/>
    </row>
    <row r="361" spans="1:6" s="4" customFormat="1" ht="38.25">
      <c r="A361" s="27" t="s">
        <v>339</v>
      </c>
      <c r="B361" s="21" t="s">
        <v>340</v>
      </c>
      <c r="C361" s="21" t="s">
        <v>6</v>
      </c>
      <c r="D361" s="44">
        <f>D362+D363+D364</f>
        <v>98</v>
      </c>
      <c r="E361" s="22">
        <v>98</v>
      </c>
      <c r="F361" s="22"/>
    </row>
    <row r="362" spans="1:6" s="4" customFormat="1" ht="14.25">
      <c r="A362" s="23" t="s">
        <v>193</v>
      </c>
      <c r="B362" s="2" t="s">
        <v>340</v>
      </c>
      <c r="C362" s="2" t="s">
        <v>194</v>
      </c>
      <c r="D362" s="49">
        <v>71.5</v>
      </c>
      <c r="E362" s="3">
        <v>65.4</v>
      </c>
      <c r="F362" s="3"/>
    </row>
    <row r="363" spans="1:6" s="4" customFormat="1" ht="38.25">
      <c r="A363" s="23" t="s">
        <v>195</v>
      </c>
      <c r="B363" s="2" t="s">
        <v>340</v>
      </c>
      <c r="C363" s="2" t="s">
        <v>196</v>
      </c>
      <c r="D363" s="49">
        <v>21.3</v>
      </c>
      <c r="E363" s="3">
        <v>20</v>
      </c>
      <c r="F363" s="3"/>
    </row>
    <row r="364" spans="1:6" s="4" customFormat="1" ht="25.5">
      <c r="A364" s="23" t="s">
        <v>61</v>
      </c>
      <c r="B364" s="2" t="s">
        <v>340</v>
      </c>
      <c r="C364" s="2" t="s">
        <v>62</v>
      </c>
      <c r="D364" s="49">
        <v>5.2</v>
      </c>
      <c r="E364" s="3">
        <v>12.6</v>
      </c>
      <c r="F364" s="3"/>
    </row>
    <row r="365" spans="1:6" s="4" customFormat="1" ht="25.5">
      <c r="A365" s="27" t="s">
        <v>350</v>
      </c>
      <c r="B365" s="21" t="s">
        <v>351</v>
      </c>
      <c r="C365" s="21" t="s">
        <v>6</v>
      </c>
      <c r="D365" s="44">
        <f>D366+D372+D378+D385+D369</f>
        <v>9354.8</v>
      </c>
      <c r="E365" s="22">
        <v>1490</v>
      </c>
      <c r="F365" s="22"/>
    </row>
    <row r="366" spans="1:6" s="4" customFormat="1" ht="38.25">
      <c r="A366" s="27" t="s">
        <v>352</v>
      </c>
      <c r="B366" s="21" t="s">
        <v>353</v>
      </c>
      <c r="C366" s="21" t="s">
        <v>6</v>
      </c>
      <c r="D366" s="44">
        <f>D367</f>
        <v>90</v>
      </c>
      <c r="E366" s="22">
        <v>90</v>
      </c>
      <c r="F366" s="22"/>
    </row>
    <row r="367" spans="1:6" s="4" customFormat="1" ht="25.5">
      <c r="A367" s="27" t="s">
        <v>354</v>
      </c>
      <c r="B367" s="21" t="s">
        <v>355</v>
      </c>
      <c r="C367" s="21" t="s">
        <v>6</v>
      </c>
      <c r="D367" s="44">
        <f>D368</f>
        <v>90</v>
      </c>
      <c r="E367" s="22">
        <v>90</v>
      </c>
      <c r="F367" s="22"/>
    </row>
    <row r="368" spans="1:6" s="4" customFormat="1" ht="25.5">
      <c r="A368" s="23" t="s">
        <v>61</v>
      </c>
      <c r="B368" s="2" t="s">
        <v>355</v>
      </c>
      <c r="C368" s="2" t="s">
        <v>62</v>
      </c>
      <c r="D368" s="49">
        <v>90</v>
      </c>
      <c r="E368" s="3">
        <v>90</v>
      </c>
      <c r="F368" s="3"/>
    </row>
    <row r="369" spans="1:6" s="4" customFormat="1" ht="25.5">
      <c r="A369" s="27" t="s">
        <v>356</v>
      </c>
      <c r="B369" s="21" t="s">
        <v>357</v>
      </c>
      <c r="C369" s="21" t="s">
        <v>6</v>
      </c>
      <c r="D369" s="44">
        <f>D370</f>
        <v>30</v>
      </c>
      <c r="E369" s="22">
        <v>30</v>
      </c>
      <c r="F369" s="22"/>
    </row>
    <row r="370" spans="1:6" s="4" customFormat="1" ht="25.5">
      <c r="A370" s="27" t="s">
        <v>354</v>
      </c>
      <c r="B370" s="21" t="s">
        <v>358</v>
      </c>
      <c r="C370" s="21" t="s">
        <v>6</v>
      </c>
      <c r="D370" s="44">
        <f>D371</f>
        <v>30</v>
      </c>
      <c r="E370" s="22">
        <v>30</v>
      </c>
      <c r="F370" s="22"/>
    </row>
    <row r="371" spans="1:6" s="4" customFormat="1" ht="25.5">
      <c r="A371" s="23" t="s">
        <v>61</v>
      </c>
      <c r="B371" s="2" t="s">
        <v>358</v>
      </c>
      <c r="C371" s="2" t="s">
        <v>62</v>
      </c>
      <c r="D371" s="49">
        <v>30</v>
      </c>
      <c r="E371" s="3">
        <v>30</v>
      </c>
      <c r="F371" s="3"/>
    </row>
    <row r="372" spans="1:6" s="4" customFormat="1" ht="14.25">
      <c r="A372" s="27" t="s">
        <v>362</v>
      </c>
      <c r="B372" s="21" t="s">
        <v>363</v>
      </c>
      <c r="C372" s="21" t="s">
        <v>6</v>
      </c>
      <c r="D372" s="44">
        <f>D376+D373</f>
        <v>4238.8</v>
      </c>
      <c r="E372" s="22">
        <v>1170</v>
      </c>
      <c r="F372" s="22"/>
    </row>
    <row r="373" spans="1:6" s="4" customFormat="1" ht="27" customHeight="1">
      <c r="A373" s="27" t="s">
        <v>631</v>
      </c>
      <c r="B373" s="21" t="s">
        <v>630</v>
      </c>
      <c r="C373" s="21"/>
      <c r="D373" s="44">
        <f>D374+D375</f>
        <v>3068.8</v>
      </c>
      <c r="E373" s="22"/>
      <c r="F373" s="22"/>
    </row>
    <row r="374" spans="1:6" s="4" customFormat="1" ht="25.5">
      <c r="A374" s="23" t="s">
        <v>335</v>
      </c>
      <c r="B374" s="2" t="s">
        <v>630</v>
      </c>
      <c r="C374" s="2" t="s">
        <v>336</v>
      </c>
      <c r="D374" s="49">
        <v>3000</v>
      </c>
      <c r="E374" s="22"/>
      <c r="F374" s="22"/>
    </row>
    <row r="375" spans="1:6" s="40" customFormat="1" ht="15">
      <c r="A375" s="23" t="s">
        <v>29</v>
      </c>
      <c r="B375" s="2" t="s">
        <v>630</v>
      </c>
      <c r="C375" s="2" t="s">
        <v>30</v>
      </c>
      <c r="D375" s="49">
        <v>68.8</v>
      </c>
      <c r="E375" s="3"/>
      <c r="F375" s="3"/>
    </row>
    <row r="376" spans="1:6" s="4" customFormat="1" ht="25.5">
      <c r="A376" s="27" t="s">
        <v>354</v>
      </c>
      <c r="B376" s="21" t="s">
        <v>364</v>
      </c>
      <c r="C376" s="21" t="s">
        <v>6</v>
      </c>
      <c r="D376" s="44">
        <f>D377</f>
        <v>1170</v>
      </c>
      <c r="E376" s="22">
        <v>1170</v>
      </c>
      <c r="F376" s="22"/>
    </row>
    <row r="377" spans="1:6" s="4" customFormat="1" ht="25.5">
      <c r="A377" s="23" t="s">
        <v>61</v>
      </c>
      <c r="B377" s="2" t="s">
        <v>364</v>
      </c>
      <c r="C377" s="2" t="s">
        <v>62</v>
      </c>
      <c r="D377" s="49">
        <v>1170</v>
      </c>
      <c r="E377" s="3">
        <v>1170</v>
      </c>
      <c r="F377" s="3"/>
    </row>
    <row r="378" spans="1:6" s="4" customFormat="1" ht="38.25">
      <c r="A378" s="27" t="s">
        <v>577</v>
      </c>
      <c r="B378" s="21" t="s">
        <v>575</v>
      </c>
      <c r="C378" s="21"/>
      <c r="D378" s="44">
        <f>D379+D381+D383</f>
        <v>4796</v>
      </c>
      <c r="E378" s="22"/>
      <c r="F378" s="22"/>
    </row>
    <row r="379" spans="1:6" s="4" customFormat="1" ht="24" customHeight="1">
      <c r="A379" s="43" t="s">
        <v>691</v>
      </c>
      <c r="B379" s="21" t="s">
        <v>674</v>
      </c>
      <c r="C379" s="21"/>
      <c r="D379" s="44">
        <f>D380</f>
        <v>100</v>
      </c>
      <c r="E379" s="22"/>
      <c r="F379" s="22"/>
    </row>
    <row r="380" spans="1:6" s="4" customFormat="1" ht="25.5">
      <c r="A380" s="50" t="s">
        <v>525</v>
      </c>
      <c r="B380" s="2" t="s">
        <v>674</v>
      </c>
      <c r="C380" s="2" t="s">
        <v>526</v>
      </c>
      <c r="D380" s="49">
        <v>100</v>
      </c>
      <c r="E380" s="22"/>
      <c r="F380" s="22"/>
    </row>
    <row r="381" spans="1:6" s="4" customFormat="1" ht="25.5">
      <c r="A381" s="43" t="s">
        <v>633</v>
      </c>
      <c r="B381" s="21" t="s">
        <v>632</v>
      </c>
      <c r="C381" s="21"/>
      <c r="D381" s="44">
        <v>4500</v>
      </c>
      <c r="E381" s="22"/>
      <c r="F381" s="22"/>
    </row>
    <row r="382" spans="1:6" s="40" customFormat="1" ht="26.25">
      <c r="A382" s="23" t="s">
        <v>525</v>
      </c>
      <c r="B382" s="2" t="s">
        <v>632</v>
      </c>
      <c r="C382" s="2" t="s">
        <v>526</v>
      </c>
      <c r="D382" s="49">
        <v>4500</v>
      </c>
      <c r="E382" s="3"/>
      <c r="F382" s="3"/>
    </row>
    <row r="383" spans="1:6" s="4" customFormat="1" ht="38.25">
      <c r="A383" s="27" t="s">
        <v>578</v>
      </c>
      <c r="B383" s="21" t="s">
        <v>576</v>
      </c>
      <c r="C383" s="21"/>
      <c r="D383" s="44">
        <f>D384</f>
        <v>196</v>
      </c>
      <c r="E383" s="22"/>
      <c r="F383" s="22"/>
    </row>
    <row r="384" spans="1:6" s="4" customFormat="1" ht="25.5">
      <c r="A384" s="23" t="s">
        <v>61</v>
      </c>
      <c r="B384" s="2" t="s">
        <v>576</v>
      </c>
      <c r="C384" s="2" t="s">
        <v>62</v>
      </c>
      <c r="D384" s="49">
        <v>196</v>
      </c>
      <c r="E384" s="3"/>
      <c r="F384" s="3"/>
    </row>
    <row r="385" spans="1:6" s="4" customFormat="1" ht="37.5" customHeight="1">
      <c r="A385" s="27" t="s">
        <v>359</v>
      </c>
      <c r="B385" s="21" t="s">
        <v>360</v>
      </c>
      <c r="C385" s="21" t="s">
        <v>6</v>
      </c>
      <c r="D385" s="44">
        <f>D386</f>
        <v>200</v>
      </c>
      <c r="E385" s="22">
        <v>200</v>
      </c>
      <c r="F385" s="22"/>
    </row>
    <row r="386" spans="1:6" s="4" customFormat="1" ht="25.5">
      <c r="A386" s="27" t="s">
        <v>354</v>
      </c>
      <c r="B386" s="21" t="s">
        <v>361</v>
      </c>
      <c r="C386" s="21" t="s">
        <v>6</v>
      </c>
      <c r="D386" s="44">
        <f>D387</f>
        <v>200</v>
      </c>
      <c r="E386" s="22">
        <v>200</v>
      </c>
      <c r="F386" s="22"/>
    </row>
    <row r="387" spans="1:6" s="4" customFormat="1" ht="25.5">
      <c r="A387" s="23" t="s">
        <v>61</v>
      </c>
      <c r="B387" s="2" t="s">
        <v>361</v>
      </c>
      <c r="C387" s="2" t="s">
        <v>62</v>
      </c>
      <c r="D387" s="49">
        <v>200</v>
      </c>
      <c r="E387" s="3">
        <v>200</v>
      </c>
      <c r="F387" s="3"/>
    </row>
    <row r="388" spans="1:6" s="4" customFormat="1" ht="38.25">
      <c r="A388" s="27" t="s">
        <v>365</v>
      </c>
      <c r="B388" s="21" t="s">
        <v>366</v>
      </c>
      <c r="C388" s="21" t="s">
        <v>6</v>
      </c>
      <c r="D388" s="44">
        <f>D389+D395</f>
        <v>72813.20000000001</v>
      </c>
      <c r="E388" s="22">
        <v>12192</v>
      </c>
      <c r="F388" s="22"/>
    </row>
    <row r="389" spans="1:6" s="4" customFormat="1" ht="38.25">
      <c r="A389" s="27" t="s">
        <v>367</v>
      </c>
      <c r="B389" s="21" t="s">
        <v>368</v>
      </c>
      <c r="C389" s="21" t="s">
        <v>6</v>
      </c>
      <c r="D389" s="44">
        <f>D390+D392</f>
        <v>17482</v>
      </c>
      <c r="E389" s="22">
        <v>12192</v>
      </c>
      <c r="F389" s="22"/>
    </row>
    <row r="390" spans="1:6" s="4" customFormat="1" ht="25.5">
      <c r="A390" s="27" t="s">
        <v>574</v>
      </c>
      <c r="B390" s="21" t="s">
        <v>573</v>
      </c>
      <c r="C390" s="21"/>
      <c r="D390" s="44">
        <f>D391</f>
        <v>2629.2</v>
      </c>
      <c r="E390" s="22"/>
      <c r="F390" s="22"/>
    </row>
    <row r="391" spans="1:6" s="40" customFormat="1" ht="26.25">
      <c r="A391" s="23" t="s">
        <v>61</v>
      </c>
      <c r="B391" s="2" t="s">
        <v>573</v>
      </c>
      <c r="C391" s="2" t="s">
        <v>62</v>
      </c>
      <c r="D391" s="49">
        <v>2629.2</v>
      </c>
      <c r="E391" s="3"/>
      <c r="F391" s="3"/>
    </row>
    <row r="392" spans="1:6" s="4" customFormat="1" ht="63.75">
      <c r="A392" s="27" t="s">
        <v>369</v>
      </c>
      <c r="B392" s="21" t="s">
        <v>370</v>
      </c>
      <c r="C392" s="21" t="s">
        <v>6</v>
      </c>
      <c r="D392" s="44">
        <f>D393+D394</f>
        <v>14852.8</v>
      </c>
      <c r="E392" s="22">
        <v>12192</v>
      </c>
      <c r="F392" s="22"/>
    </row>
    <row r="393" spans="1:6" s="4" customFormat="1" ht="25.5">
      <c r="A393" s="47" t="s">
        <v>61</v>
      </c>
      <c r="B393" s="48" t="s">
        <v>370</v>
      </c>
      <c r="C393" s="48" t="s">
        <v>62</v>
      </c>
      <c r="D393" s="49">
        <v>2669.2</v>
      </c>
      <c r="E393" s="3">
        <v>5748</v>
      </c>
      <c r="F393" s="3"/>
    </row>
    <row r="394" spans="1:6" s="4" customFormat="1" ht="14.25">
      <c r="A394" s="47" t="s">
        <v>371</v>
      </c>
      <c r="B394" s="48" t="s">
        <v>370</v>
      </c>
      <c r="C394" s="48" t="s">
        <v>372</v>
      </c>
      <c r="D394" s="49">
        <v>12183.6</v>
      </c>
      <c r="E394" s="3">
        <v>6444</v>
      </c>
      <c r="F394" s="3"/>
    </row>
    <row r="395" spans="1:6" s="4" customFormat="1" ht="38.25">
      <c r="A395" s="27" t="s">
        <v>636</v>
      </c>
      <c r="B395" s="21" t="s">
        <v>634</v>
      </c>
      <c r="C395" s="21"/>
      <c r="D395" s="44">
        <f>D396+D398+D400</f>
        <v>55331.200000000004</v>
      </c>
      <c r="E395" s="22"/>
      <c r="F395" s="22"/>
    </row>
    <row r="396" spans="1:6" s="4" customFormat="1" ht="14.25">
      <c r="A396" s="27" t="s">
        <v>675</v>
      </c>
      <c r="B396" s="21" t="s">
        <v>677</v>
      </c>
      <c r="C396" s="21"/>
      <c r="D396" s="44">
        <f>D397</f>
        <v>4732.2</v>
      </c>
      <c r="E396" s="22"/>
      <c r="F396" s="22"/>
    </row>
    <row r="397" spans="1:6" s="4" customFormat="1" ht="25.5">
      <c r="A397" s="23" t="s">
        <v>61</v>
      </c>
      <c r="B397" s="2" t="s">
        <v>677</v>
      </c>
      <c r="C397" s="2" t="s">
        <v>62</v>
      </c>
      <c r="D397" s="49">
        <v>4732.2</v>
      </c>
      <c r="E397" s="22"/>
      <c r="F397" s="22"/>
    </row>
    <row r="398" spans="1:6" s="4" customFormat="1" ht="25.5">
      <c r="A398" s="27" t="s">
        <v>676</v>
      </c>
      <c r="B398" s="21" t="s">
        <v>678</v>
      </c>
      <c r="C398" s="21"/>
      <c r="D398" s="44">
        <f>D399</f>
        <v>5.1</v>
      </c>
      <c r="E398" s="22"/>
      <c r="F398" s="22"/>
    </row>
    <row r="399" spans="1:6" s="4" customFormat="1" ht="25.5">
      <c r="A399" s="23" t="s">
        <v>525</v>
      </c>
      <c r="B399" s="2" t="s">
        <v>678</v>
      </c>
      <c r="C399" s="2" t="s">
        <v>526</v>
      </c>
      <c r="D399" s="49">
        <v>5.1</v>
      </c>
      <c r="E399" s="22"/>
      <c r="F399" s="22"/>
    </row>
    <row r="400" spans="1:6" s="4" customFormat="1" ht="38.25">
      <c r="A400" s="27" t="s">
        <v>663</v>
      </c>
      <c r="B400" s="21" t="s">
        <v>635</v>
      </c>
      <c r="C400" s="21"/>
      <c r="D400" s="44">
        <f>D401</f>
        <v>50593.9</v>
      </c>
      <c r="E400" s="22"/>
      <c r="F400" s="22"/>
    </row>
    <row r="401" spans="1:6" s="4" customFormat="1" ht="25.5">
      <c r="A401" s="23" t="s">
        <v>525</v>
      </c>
      <c r="B401" s="2" t="s">
        <v>635</v>
      </c>
      <c r="C401" s="2" t="s">
        <v>526</v>
      </c>
      <c r="D401" s="49">
        <v>50593.9</v>
      </c>
      <c r="E401" s="3"/>
      <c r="F401" s="3"/>
    </row>
    <row r="402" spans="1:6" s="4" customFormat="1" ht="38.25">
      <c r="A402" s="27" t="s">
        <v>373</v>
      </c>
      <c r="B402" s="21" t="s">
        <v>374</v>
      </c>
      <c r="C402" s="21" t="s">
        <v>6</v>
      </c>
      <c r="D402" s="44">
        <f>D403+D408</f>
        <v>252.4</v>
      </c>
      <c r="E402" s="22">
        <v>135</v>
      </c>
      <c r="F402" s="22"/>
    </row>
    <row r="403" spans="1:6" s="4" customFormat="1" ht="25.5">
      <c r="A403" s="27" t="s">
        <v>375</v>
      </c>
      <c r="B403" s="21" t="s">
        <v>637</v>
      </c>
      <c r="C403" s="21" t="s">
        <v>6</v>
      </c>
      <c r="D403" s="44">
        <f>D404+D406</f>
        <v>160.9</v>
      </c>
      <c r="E403" s="22">
        <v>135</v>
      </c>
      <c r="F403" s="22"/>
    </row>
    <row r="404" spans="1:6" s="4" customFormat="1" ht="38.25">
      <c r="A404" s="27" t="s">
        <v>679</v>
      </c>
      <c r="B404" s="21" t="s">
        <v>680</v>
      </c>
      <c r="C404" s="21"/>
      <c r="D404" s="44">
        <f>D405</f>
        <v>44.2</v>
      </c>
      <c r="E404" s="22"/>
      <c r="F404" s="22"/>
    </row>
    <row r="405" spans="1:6" s="4" customFormat="1" ht="25.5">
      <c r="A405" s="23" t="s">
        <v>61</v>
      </c>
      <c r="B405" s="2" t="s">
        <v>680</v>
      </c>
      <c r="C405" s="2" t="s">
        <v>62</v>
      </c>
      <c r="D405" s="49">
        <v>44.2</v>
      </c>
      <c r="E405" s="22"/>
      <c r="F405" s="22"/>
    </row>
    <row r="406" spans="1:6" s="4" customFormat="1" ht="14.25">
      <c r="A406" s="27" t="s">
        <v>376</v>
      </c>
      <c r="B406" s="21" t="s">
        <v>638</v>
      </c>
      <c r="C406" s="21" t="s">
        <v>6</v>
      </c>
      <c r="D406" s="44">
        <f>D407</f>
        <v>116.7</v>
      </c>
      <c r="E406" s="22">
        <v>135</v>
      </c>
      <c r="F406" s="22"/>
    </row>
    <row r="407" spans="1:6" s="4" customFormat="1" ht="25.5">
      <c r="A407" s="23" t="s">
        <v>61</v>
      </c>
      <c r="B407" s="2" t="s">
        <v>638</v>
      </c>
      <c r="C407" s="2" t="s">
        <v>62</v>
      </c>
      <c r="D407" s="49">
        <v>116.7</v>
      </c>
      <c r="E407" s="3">
        <v>135</v>
      </c>
      <c r="F407" s="3"/>
    </row>
    <row r="408" spans="1:6" s="4" customFormat="1" ht="38.25">
      <c r="A408" s="27" t="s">
        <v>641</v>
      </c>
      <c r="B408" s="21" t="s">
        <v>640</v>
      </c>
      <c r="C408" s="21"/>
      <c r="D408" s="44">
        <f>D409+D411</f>
        <v>91.5</v>
      </c>
      <c r="E408" s="22"/>
      <c r="F408" s="22"/>
    </row>
    <row r="409" spans="1:6" s="4" customFormat="1" ht="38.25">
      <c r="A409" s="27" t="s">
        <v>641</v>
      </c>
      <c r="B409" s="21" t="s">
        <v>681</v>
      </c>
      <c r="C409" s="21"/>
      <c r="D409" s="44">
        <f>D410</f>
        <v>73.2</v>
      </c>
      <c r="E409" s="22"/>
      <c r="F409" s="22"/>
    </row>
    <row r="410" spans="1:6" s="4" customFormat="1" ht="25.5">
      <c r="A410" s="23" t="s">
        <v>61</v>
      </c>
      <c r="B410" s="2" t="s">
        <v>681</v>
      </c>
      <c r="C410" s="2" t="s">
        <v>62</v>
      </c>
      <c r="D410" s="49">
        <v>73.2</v>
      </c>
      <c r="E410" s="22"/>
      <c r="F410" s="22"/>
    </row>
    <row r="411" spans="1:6" s="4" customFormat="1" ht="14.25">
      <c r="A411" s="27" t="s">
        <v>376</v>
      </c>
      <c r="B411" s="21" t="s">
        <v>639</v>
      </c>
      <c r="C411" s="21"/>
      <c r="D411" s="44">
        <f>D412</f>
        <v>18.3</v>
      </c>
      <c r="E411" s="22"/>
      <c r="F411" s="22"/>
    </row>
    <row r="412" spans="1:6" s="4" customFormat="1" ht="25.5">
      <c r="A412" s="23" t="s">
        <v>61</v>
      </c>
      <c r="B412" s="2" t="s">
        <v>639</v>
      </c>
      <c r="C412" s="2" t="s">
        <v>62</v>
      </c>
      <c r="D412" s="49">
        <v>18.3</v>
      </c>
      <c r="E412" s="3"/>
      <c r="F412" s="3"/>
    </row>
    <row r="413" spans="1:6" s="4" customFormat="1" ht="39" customHeight="1">
      <c r="A413" s="27" t="s">
        <v>377</v>
      </c>
      <c r="B413" s="21" t="s">
        <v>378</v>
      </c>
      <c r="C413" s="21" t="s">
        <v>6</v>
      </c>
      <c r="D413" s="44">
        <f>D414+D418+D437+D441+D449+D460+D467+D480+D485+D492</f>
        <v>120337.79999999999</v>
      </c>
      <c r="E413" s="22">
        <v>124368</v>
      </c>
      <c r="F413" s="22"/>
    </row>
    <row r="414" spans="1:6" s="4" customFormat="1" ht="14.25">
      <c r="A414" s="27" t="s">
        <v>379</v>
      </c>
      <c r="B414" s="21" t="s">
        <v>380</v>
      </c>
      <c r="C414" s="21" t="s">
        <v>6</v>
      </c>
      <c r="D414" s="44">
        <f>D415</f>
        <v>10</v>
      </c>
      <c r="E414" s="22">
        <v>10</v>
      </c>
      <c r="F414" s="22"/>
    </row>
    <row r="415" spans="1:6" s="4" customFormat="1" ht="25.5">
      <c r="A415" s="27" t="s">
        <v>381</v>
      </c>
      <c r="B415" s="21" t="s">
        <v>382</v>
      </c>
      <c r="C415" s="21" t="s">
        <v>6</v>
      </c>
      <c r="D415" s="44">
        <f>D416</f>
        <v>10</v>
      </c>
      <c r="E415" s="22">
        <v>10</v>
      </c>
      <c r="F415" s="22"/>
    </row>
    <row r="416" spans="1:6" s="4" customFormat="1" ht="25.5">
      <c r="A416" s="27" t="s">
        <v>383</v>
      </c>
      <c r="B416" s="21" t="s">
        <v>384</v>
      </c>
      <c r="C416" s="21" t="s">
        <v>6</v>
      </c>
      <c r="D416" s="44">
        <f>D417</f>
        <v>10</v>
      </c>
      <c r="E416" s="22">
        <v>10</v>
      </c>
      <c r="F416" s="22"/>
    </row>
    <row r="417" spans="1:6" s="4" customFormat="1" ht="25.5">
      <c r="A417" s="23" t="s">
        <v>61</v>
      </c>
      <c r="B417" s="2" t="s">
        <v>384</v>
      </c>
      <c r="C417" s="2" t="s">
        <v>62</v>
      </c>
      <c r="D417" s="49">
        <v>10</v>
      </c>
      <c r="E417" s="3">
        <v>10</v>
      </c>
      <c r="F417" s="3"/>
    </row>
    <row r="418" spans="1:6" s="4" customFormat="1" ht="25.5">
      <c r="A418" s="27" t="s">
        <v>385</v>
      </c>
      <c r="B418" s="21" t="s">
        <v>386</v>
      </c>
      <c r="C418" s="21" t="s">
        <v>6</v>
      </c>
      <c r="D418" s="44">
        <f>D419+D425+D427+D430</f>
        <v>73016</v>
      </c>
      <c r="E418" s="22">
        <v>72334.3</v>
      </c>
      <c r="F418" s="22"/>
    </row>
    <row r="419" spans="1:6" s="4" customFormat="1" ht="14.25">
      <c r="A419" s="27" t="s">
        <v>387</v>
      </c>
      <c r="B419" s="21" t="s">
        <v>388</v>
      </c>
      <c r="C419" s="21" t="s">
        <v>6</v>
      </c>
      <c r="D419" s="44">
        <f>D420</f>
        <v>7338.299999999999</v>
      </c>
      <c r="E419" s="22">
        <v>7162</v>
      </c>
      <c r="F419" s="22"/>
    </row>
    <row r="420" spans="1:6" s="4" customFormat="1" ht="38.25">
      <c r="A420" s="27" t="s">
        <v>389</v>
      </c>
      <c r="B420" s="21" t="s">
        <v>390</v>
      </c>
      <c r="C420" s="21" t="s">
        <v>6</v>
      </c>
      <c r="D420" s="44">
        <f>D421+D422+D423+D424</f>
        <v>7338.299999999999</v>
      </c>
      <c r="E420" s="22">
        <v>7162</v>
      </c>
      <c r="F420" s="22"/>
    </row>
    <row r="421" spans="1:6" s="4" customFormat="1" ht="14.25">
      <c r="A421" s="23" t="s">
        <v>193</v>
      </c>
      <c r="B421" s="2" t="s">
        <v>390</v>
      </c>
      <c r="C421" s="2" t="s">
        <v>194</v>
      </c>
      <c r="D421" s="49">
        <v>5209.4</v>
      </c>
      <c r="E421" s="3">
        <v>5074</v>
      </c>
      <c r="F421" s="3"/>
    </row>
    <row r="422" spans="1:6" s="4" customFormat="1" ht="38.25">
      <c r="A422" s="23" t="s">
        <v>195</v>
      </c>
      <c r="B422" s="2" t="s">
        <v>390</v>
      </c>
      <c r="C422" s="2" t="s">
        <v>196</v>
      </c>
      <c r="D422" s="49">
        <v>1570.9</v>
      </c>
      <c r="E422" s="3">
        <v>1530</v>
      </c>
      <c r="F422" s="3"/>
    </row>
    <row r="423" spans="1:6" s="4" customFormat="1" ht="25.5">
      <c r="A423" s="23" t="s">
        <v>110</v>
      </c>
      <c r="B423" s="2" t="s">
        <v>390</v>
      </c>
      <c r="C423" s="2" t="s">
        <v>111</v>
      </c>
      <c r="D423" s="49">
        <v>204</v>
      </c>
      <c r="E423" s="3">
        <v>204</v>
      </c>
      <c r="F423" s="3"/>
    </row>
    <row r="424" spans="1:6" s="4" customFormat="1" ht="25.5">
      <c r="A424" s="23" t="s">
        <v>61</v>
      </c>
      <c r="B424" s="2" t="s">
        <v>390</v>
      </c>
      <c r="C424" s="2" t="s">
        <v>62</v>
      </c>
      <c r="D424" s="49">
        <v>354</v>
      </c>
      <c r="E424" s="3">
        <v>354</v>
      </c>
      <c r="F424" s="3"/>
    </row>
    <row r="425" spans="1:6" s="4" customFormat="1" ht="14.25">
      <c r="A425" s="27" t="s">
        <v>682</v>
      </c>
      <c r="B425" s="21" t="s">
        <v>683</v>
      </c>
      <c r="C425" s="21"/>
      <c r="D425" s="44">
        <f>D426</f>
        <v>150</v>
      </c>
      <c r="E425" s="3"/>
      <c r="F425" s="3"/>
    </row>
    <row r="426" spans="1:6" s="4" customFormat="1" ht="14.25">
      <c r="A426" s="23" t="s">
        <v>29</v>
      </c>
      <c r="B426" s="2" t="s">
        <v>683</v>
      </c>
      <c r="C426" s="2" t="s">
        <v>30</v>
      </c>
      <c r="D426" s="49">
        <v>150</v>
      </c>
      <c r="E426" s="3"/>
      <c r="F426" s="3"/>
    </row>
    <row r="427" spans="1:6" s="4" customFormat="1" ht="25.5">
      <c r="A427" s="27" t="s">
        <v>391</v>
      </c>
      <c r="B427" s="21" t="s">
        <v>392</v>
      </c>
      <c r="C427" s="21" t="s">
        <v>6</v>
      </c>
      <c r="D427" s="44">
        <f>D428</f>
        <v>180</v>
      </c>
      <c r="E427" s="22">
        <v>180</v>
      </c>
      <c r="F427" s="22"/>
    </row>
    <row r="428" spans="1:6" s="4" customFormat="1" ht="14.25">
      <c r="A428" s="27" t="s">
        <v>393</v>
      </c>
      <c r="B428" s="21" t="s">
        <v>394</v>
      </c>
      <c r="C428" s="21" t="s">
        <v>6</v>
      </c>
      <c r="D428" s="44">
        <f>D429</f>
        <v>180</v>
      </c>
      <c r="E428" s="22">
        <v>180</v>
      </c>
      <c r="F428" s="22"/>
    </row>
    <row r="429" spans="1:6" s="4" customFormat="1" ht="14.25">
      <c r="A429" s="23" t="s">
        <v>395</v>
      </c>
      <c r="B429" s="2" t="s">
        <v>394</v>
      </c>
      <c r="C429" s="2" t="s">
        <v>396</v>
      </c>
      <c r="D429" s="49">
        <v>180</v>
      </c>
      <c r="E429" s="3">
        <v>180</v>
      </c>
      <c r="F429" s="3"/>
    </row>
    <row r="430" spans="1:6" s="4" customFormat="1" ht="38.25">
      <c r="A430" s="27" t="s">
        <v>397</v>
      </c>
      <c r="B430" s="21" t="s">
        <v>398</v>
      </c>
      <c r="C430" s="21" t="s">
        <v>6</v>
      </c>
      <c r="D430" s="44">
        <f>D431+D433+D435</f>
        <v>65347.700000000004</v>
      </c>
      <c r="E430" s="22">
        <v>64992.3</v>
      </c>
      <c r="F430" s="22"/>
    </row>
    <row r="431" spans="1:6" s="4" customFormat="1" ht="25.5">
      <c r="A431" s="27" t="s">
        <v>399</v>
      </c>
      <c r="B431" s="21" t="s">
        <v>400</v>
      </c>
      <c r="C431" s="21" t="s">
        <v>6</v>
      </c>
      <c r="D431" s="44">
        <f>D432</f>
        <v>1837</v>
      </c>
      <c r="E431" s="22">
        <v>1837</v>
      </c>
      <c r="F431" s="22"/>
    </row>
    <row r="432" spans="1:6" s="4" customFormat="1" ht="14.25">
      <c r="A432" s="23" t="s">
        <v>401</v>
      </c>
      <c r="B432" s="2" t="s">
        <v>400</v>
      </c>
      <c r="C432" s="2" t="s">
        <v>402</v>
      </c>
      <c r="D432" s="49">
        <v>1837</v>
      </c>
      <c r="E432" s="3">
        <v>1837</v>
      </c>
      <c r="F432" s="3"/>
    </row>
    <row r="433" spans="1:6" s="4" customFormat="1" ht="25.5">
      <c r="A433" s="27" t="s">
        <v>403</v>
      </c>
      <c r="B433" s="21" t="s">
        <v>404</v>
      </c>
      <c r="C433" s="21" t="s">
        <v>6</v>
      </c>
      <c r="D433" s="44">
        <f>D434</f>
        <v>63155.3</v>
      </c>
      <c r="E433" s="22">
        <v>63155.3</v>
      </c>
      <c r="F433" s="22"/>
    </row>
    <row r="434" spans="1:6" s="4" customFormat="1" ht="14.25">
      <c r="A434" s="23" t="s">
        <v>401</v>
      </c>
      <c r="B434" s="2" t="s">
        <v>404</v>
      </c>
      <c r="C434" s="2" t="s">
        <v>402</v>
      </c>
      <c r="D434" s="49">
        <v>63155.3</v>
      </c>
      <c r="E434" s="3">
        <v>63155.3</v>
      </c>
      <c r="F434" s="3"/>
    </row>
    <row r="435" spans="1:6" s="4" customFormat="1" ht="38.25">
      <c r="A435" s="27" t="s">
        <v>397</v>
      </c>
      <c r="B435" s="21" t="s">
        <v>591</v>
      </c>
      <c r="C435" s="21"/>
      <c r="D435" s="44">
        <f>D436</f>
        <v>355.4</v>
      </c>
      <c r="E435" s="22"/>
      <c r="F435" s="22"/>
    </row>
    <row r="436" spans="1:6" s="4" customFormat="1" ht="14.25">
      <c r="A436" s="23" t="s">
        <v>580</v>
      </c>
      <c r="B436" s="2" t="s">
        <v>591</v>
      </c>
      <c r="C436" s="2" t="s">
        <v>579</v>
      </c>
      <c r="D436" s="49">
        <v>355.4</v>
      </c>
      <c r="E436" s="3"/>
      <c r="F436" s="3"/>
    </row>
    <row r="437" spans="1:6" s="4" customFormat="1" ht="25.5">
      <c r="A437" s="27" t="s">
        <v>405</v>
      </c>
      <c r="B437" s="21" t="s">
        <v>406</v>
      </c>
      <c r="C437" s="21" t="s">
        <v>6</v>
      </c>
      <c r="D437" s="44">
        <f>D438</f>
        <v>10</v>
      </c>
      <c r="E437" s="22">
        <v>10</v>
      </c>
      <c r="F437" s="22"/>
    </row>
    <row r="438" spans="1:6" s="4" customFormat="1" ht="25.5">
      <c r="A438" s="27" t="s">
        <v>407</v>
      </c>
      <c r="B438" s="21" t="s">
        <v>408</v>
      </c>
      <c r="C438" s="21" t="s">
        <v>6</v>
      </c>
      <c r="D438" s="44">
        <f>D439</f>
        <v>10</v>
      </c>
      <c r="E438" s="22">
        <v>10</v>
      </c>
      <c r="F438" s="22"/>
    </row>
    <row r="439" spans="1:6" s="4" customFormat="1" ht="14.25">
      <c r="A439" s="27" t="s">
        <v>409</v>
      </c>
      <c r="B439" s="21" t="s">
        <v>410</v>
      </c>
      <c r="C439" s="21" t="s">
        <v>6</v>
      </c>
      <c r="D439" s="44">
        <f>D440</f>
        <v>10</v>
      </c>
      <c r="E439" s="22">
        <v>10</v>
      </c>
      <c r="F439" s="22"/>
    </row>
    <row r="440" spans="1:6" s="4" customFormat="1" ht="25.5">
      <c r="A440" s="23" t="s">
        <v>61</v>
      </c>
      <c r="B440" s="2" t="s">
        <v>410</v>
      </c>
      <c r="C440" s="2" t="s">
        <v>62</v>
      </c>
      <c r="D440" s="49">
        <v>10</v>
      </c>
      <c r="E440" s="3">
        <v>10</v>
      </c>
      <c r="F440" s="3"/>
    </row>
    <row r="441" spans="1:6" s="4" customFormat="1" ht="25.5">
      <c r="A441" s="27" t="s">
        <v>411</v>
      </c>
      <c r="B441" s="21" t="s">
        <v>412</v>
      </c>
      <c r="C441" s="21" t="s">
        <v>6</v>
      </c>
      <c r="D441" s="44">
        <f>D442+D446</f>
        <v>1542.8</v>
      </c>
      <c r="E441" s="22">
        <v>1535</v>
      </c>
      <c r="F441" s="22"/>
    </row>
    <row r="442" spans="1:6" s="4" customFormat="1" ht="38.25">
      <c r="A442" s="27" t="s">
        <v>413</v>
      </c>
      <c r="B442" s="21" t="s">
        <v>414</v>
      </c>
      <c r="C442" s="21" t="s">
        <v>6</v>
      </c>
      <c r="D442" s="44">
        <f>D443</f>
        <v>986.9</v>
      </c>
      <c r="E442" s="22">
        <v>935</v>
      </c>
      <c r="F442" s="22"/>
    </row>
    <row r="443" spans="1:6" s="4" customFormat="1" ht="14.25">
      <c r="A443" s="27" t="s">
        <v>415</v>
      </c>
      <c r="B443" s="21" t="s">
        <v>416</v>
      </c>
      <c r="C443" s="21" t="s">
        <v>6</v>
      </c>
      <c r="D443" s="44">
        <f>D444+D445</f>
        <v>986.9</v>
      </c>
      <c r="E443" s="22">
        <v>935</v>
      </c>
      <c r="F443" s="22"/>
    </row>
    <row r="444" spans="1:6" s="4" customFormat="1" ht="25.5">
      <c r="A444" s="23" t="s">
        <v>61</v>
      </c>
      <c r="B444" s="2" t="s">
        <v>416</v>
      </c>
      <c r="C444" s="2" t="s">
        <v>62</v>
      </c>
      <c r="D444" s="49">
        <v>979.4</v>
      </c>
      <c r="E444" s="3">
        <v>935</v>
      </c>
      <c r="F444" s="3"/>
    </row>
    <row r="445" spans="1:6" s="4" customFormat="1" ht="14.25">
      <c r="A445" s="23" t="s">
        <v>64</v>
      </c>
      <c r="B445" s="2" t="s">
        <v>416</v>
      </c>
      <c r="C445" s="2" t="s">
        <v>65</v>
      </c>
      <c r="D445" s="49">
        <v>7.5</v>
      </c>
      <c r="E445" s="3"/>
      <c r="F445" s="3"/>
    </row>
    <row r="446" spans="1:6" s="4" customFormat="1" ht="26.25" customHeight="1">
      <c r="A446" s="27" t="s">
        <v>417</v>
      </c>
      <c r="B446" s="21" t="s">
        <v>418</v>
      </c>
      <c r="C446" s="21" t="s">
        <v>6</v>
      </c>
      <c r="D446" s="44">
        <f>D447</f>
        <v>555.9</v>
      </c>
      <c r="E446" s="22">
        <v>600</v>
      </c>
      <c r="F446" s="22"/>
    </row>
    <row r="447" spans="1:6" s="4" customFormat="1" ht="27.75" customHeight="1">
      <c r="A447" s="27" t="s">
        <v>419</v>
      </c>
      <c r="B447" s="21" t="s">
        <v>420</v>
      </c>
      <c r="C447" s="21" t="s">
        <v>6</v>
      </c>
      <c r="D447" s="44">
        <f>D448</f>
        <v>555.9</v>
      </c>
      <c r="E447" s="22">
        <v>600</v>
      </c>
      <c r="F447" s="22"/>
    </row>
    <row r="448" spans="1:6" s="4" customFormat="1" ht="25.5">
      <c r="A448" s="23" t="s">
        <v>61</v>
      </c>
      <c r="B448" s="2" t="s">
        <v>420</v>
      </c>
      <c r="C448" s="2" t="s">
        <v>62</v>
      </c>
      <c r="D448" s="49">
        <v>555.9</v>
      </c>
      <c r="E448" s="3">
        <v>600</v>
      </c>
      <c r="F448" s="3"/>
    </row>
    <row r="449" spans="1:6" s="4" customFormat="1" ht="14.25">
      <c r="A449" s="27" t="s">
        <v>421</v>
      </c>
      <c r="B449" s="21" t="s">
        <v>422</v>
      </c>
      <c r="C449" s="21" t="s">
        <v>6</v>
      </c>
      <c r="D449" s="44">
        <f>D450+D454</f>
        <v>1187.7</v>
      </c>
      <c r="E449" s="22">
        <v>1187.7</v>
      </c>
      <c r="F449" s="22"/>
    </row>
    <row r="450" spans="1:6" s="4" customFormat="1" ht="38.25">
      <c r="A450" s="27" t="s">
        <v>427</v>
      </c>
      <c r="B450" s="21" t="s">
        <v>428</v>
      </c>
      <c r="C450" s="21" t="s">
        <v>6</v>
      </c>
      <c r="D450" s="44">
        <v>557.1</v>
      </c>
      <c r="E450" s="22">
        <v>557.1</v>
      </c>
      <c r="F450" s="22"/>
    </row>
    <row r="451" spans="1:6" s="4" customFormat="1" ht="25.5">
      <c r="A451" s="27" t="s">
        <v>429</v>
      </c>
      <c r="B451" s="21" t="s">
        <v>430</v>
      </c>
      <c r="C451" s="21" t="s">
        <v>6</v>
      </c>
      <c r="D451" s="44">
        <f>D452+D453</f>
        <v>557.0999999999999</v>
      </c>
      <c r="E451" s="22">
        <v>557.1</v>
      </c>
      <c r="F451" s="22"/>
    </row>
    <row r="452" spans="1:6" s="4" customFormat="1" ht="14.25">
      <c r="A452" s="23" t="s">
        <v>193</v>
      </c>
      <c r="B452" s="2" t="s">
        <v>430</v>
      </c>
      <c r="C452" s="2" t="s">
        <v>194</v>
      </c>
      <c r="D452" s="49">
        <v>427.9</v>
      </c>
      <c r="E452" s="3">
        <v>427.9</v>
      </c>
      <c r="F452" s="3"/>
    </row>
    <row r="453" spans="1:6" s="4" customFormat="1" ht="38.25">
      <c r="A453" s="23" t="s">
        <v>195</v>
      </c>
      <c r="B453" s="2" t="s">
        <v>430</v>
      </c>
      <c r="C453" s="2" t="s">
        <v>196</v>
      </c>
      <c r="D453" s="49">
        <v>129.2</v>
      </c>
      <c r="E453" s="3">
        <v>129.2</v>
      </c>
      <c r="F453" s="3"/>
    </row>
    <row r="454" spans="1:6" s="4" customFormat="1" ht="63.75">
      <c r="A454" s="27" t="s">
        <v>423</v>
      </c>
      <c r="B454" s="21" t="s">
        <v>424</v>
      </c>
      <c r="C454" s="21" t="s">
        <v>6</v>
      </c>
      <c r="D454" s="44">
        <f>D455</f>
        <v>630.6</v>
      </c>
      <c r="E454" s="22">
        <v>630.6</v>
      </c>
      <c r="F454" s="22"/>
    </row>
    <row r="455" spans="1:6" s="4" customFormat="1" ht="25.5">
      <c r="A455" s="27" t="s">
        <v>425</v>
      </c>
      <c r="B455" s="21" t="s">
        <v>426</v>
      </c>
      <c r="C455" s="21" t="s">
        <v>6</v>
      </c>
      <c r="D455" s="44">
        <f>D456+D457+D458+D459</f>
        <v>630.6</v>
      </c>
      <c r="E455" s="22">
        <v>630.6</v>
      </c>
      <c r="F455" s="22"/>
    </row>
    <row r="456" spans="1:6" s="4" customFormat="1" ht="14.25">
      <c r="A456" s="23" t="s">
        <v>193</v>
      </c>
      <c r="B456" s="2" t="s">
        <v>426</v>
      </c>
      <c r="C456" s="2" t="s">
        <v>194</v>
      </c>
      <c r="D456" s="49">
        <v>321.3</v>
      </c>
      <c r="E456" s="3">
        <v>321.3</v>
      </c>
      <c r="F456" s="3"/>
    </row>
    <row r="457" spans="1:6" s="4" customFormat="1" ht="38.25">
      <c r="A457" s="23" t="s">
        <v>195</v>
      </c>
      <c r="B457" s="2" t="s">
        <v>426</v>
      </c>
      <c r="C457" s="2" t="s">
        <v>196</v>
      </c>
      <c r="D457" s="49">
        <v>97.1</v>
      </c>
      <c r="E457" s="3">
        <v>97.1</v>
      </c>
      <c r="F457" s="3"/>
    </row>
    <row r="458" spans="1:6" s="4" customFormat="1" ht="25.5">
      <c r="A458" s="23" t="s">
        <v>110</v>
      </c>
      <c r="B458" s="2" t="s">
        <v>426</v>
      </c>
      <c r="C458" s="2" t="s">
        <v>111</v>
      </c>
      <c r="D458" s="49">
        <v>170</v>
      </c>
      <c r="E458" s="3">
        <v>170</v>
      </c>
      <c r="F458" s="3"/>
    </row>
    <row r="459" spans="1:6" s="4" customFormat="1" ht="25.5">
      <c r="A459" s="23" t="s">
        <v>61</v>
      </c>
      <c r="B459" s="2" t="s">
        <v>426</v>
      </c>
      <c r="C459" s="2" t="s">
        <v>62</v>
      </c>
      <c r="D459" s="49">
        <v>42.2</v>
      </c>
      <c r="E459" s="3">
        <v>42.2</v>
      </c>
      <c r="F459" s="3"/>
    </row>
    <row r="460" spans="1:6" s="4" customFormat="1" ht="25.5">
      <c r="A460" s="27" t="s">
        <v>431</v>
      </c>
      <c r="B460" s="21" t="s">
        <v>432</v>
      </c>
      <c r="C460" s="21" t="s">
        <v>6</v>
      </c>
      <c r="D460" s="44">
        <f>D461</f>
        <v>2688</v>
      </c>
      <c r="E460" s="22">
        <v>2688</v>
      </c>
      <c r="F460" s="22"/>
    </row>
    <row r="461" spans="1:6" s="4" customFormat="1" ht="51">
      <c r="A461" s="27" t="s">
        <v>433</v>
      </c>
      <c r="B461" s="21" t="s">
        <v>434</v>
      </c>
      <c r="C461" s="21" t="s">
        <v>6</v>
      </c>
      <c r="D461" s="44">
        <f>D462</f>
        <v>2688</v>
      </c>
      <c r="E461" s="22">
        <v>2688</v>
      </c>
      <c r="F461" s="22"/>
    </row>
    <row r="462" spans="1:6" s="4" customFormat="1" ht="14.25">
      <c r="A462" s="27" t="s">
        <v>435</v>
      </c>
      <c r="B462" s="21" t="s">
        <v>436</v>
      </c>
      <c r="C462" s="21" t="s">
        <v>6</v>
      </c>
      <c r="D462" s="44">
        <f>D463+D464+D465+D466</f>
        <v>2688</v>
      </c>
      <c r="E462" s="22">
        <v>2688</v>
      </c>
      <c r="F462" s="22"/>
    </row>
    <row r="463" spans="1:6" s="4" customFormat="1" ht="14.25">
      <c r="A463" s="23" t="s">
        <v>193</v>
      </c>
      <c r="B463" s="2" t="s">
        <v>436</v>
      </c>
      <c r="C463" s="2" t="s">
        <v>194</v>
      </c>
      <c r="D463" s="49">
        <v>1045</v>
      </c>
      <c r="E463" s="3">
        <v>1045</v>
      </c>
      <c r="F463" s="3"/>
    </row>
    <row r="464" spans="1:6" s="4" customFormat="1" ht="38.25">
      <c r="A464" s="23" t="s">
        <v>195</v>
      </c>
      <c r="B464" s="2" t="s">
        <v>436</v>
      </c>
      <c r="C464" s="2" t="s">
        <v>196</v>
      </c>
      <c r="D464" s="49">
        <v>316</v>
      </c>
      <c r="E464" s="3">
        <v>316</v>
      </c>
      <c r="F464" s="3"/>
    </row>
    <row r="465" spans="1:6" s="4" customFormat="1" ht="25.5">
      <c r="A465" s="23" t="s">
        <v>110</v>
      </c>
      <c r="B465" s="2" t="s">
        <v>436</v>
      </c>
      <c r="C465" s="2" t="s">
        <v>111</v>
      </c>
      <c r="D465" s="49">
        <v>362.3</v>
      </c>
      <c r="E465" s="3">
        <v>40</v>
      </c>
      <c r="F465" s="3"/>
    </row>
    <row r="466" spans="1:6" s="4" customFormat="1" ht="25.5">
      <c r="A466" s="23" t="s">
        <v>61</v>
      </c>
      <c r="B466" s="2" t="s">
        <v>436</v>
      </c>
      <c r="C466" s="2" t="s">
        <v>62</v>
      </c>
      <c r="D466" s="49">
        <v>964.7</v>
      </c>
      <c r="E466" s="3">
        <v>1287</v>
      </c>
      <c r="F466" s="3"/>
    </row>
    <row r="467" spans="1:6" s="4" customFormat="1" ht="25.5">
      <c r="A467" s="27" t="s">
        <v>437</v>
      </c>
      <c r="B467" s="21" t="s">
        <v>438</v>
      </c>
      <c r="C467" s="21" t="s">
        <v>6</v>
      </c>
      <c r="D467" s="44">
        <f>D468+D471+D474+D477</f>
        <v>70</v>
      </c>
      <c r="E467" s="22">
        <v>70</v>
      </c>
      <c r="F467" s="22"/>
    </row>
    <row r="468" spans="1:6" s="4" customFormat="1" ht="38.25">
      <c r="A468" s="27" t="s">
        <v>446</v>
      </c>
      <c r="B468" s="21" t="s">
        <v>447</v>
      </c>
      <c r="C468" s="21" t="s">
        <v>6</v>
      </c>
      <c r="D468" s="44">
        <f>D469</f>
        <v>17</v>
      </c>
      <c r="E468" s="22">
        <v>17</v>
      </c>
      <c r="F468" s="22"/>
    </row>
    <row r="469" spans="1:6" s="4" customFormat="1" ht="14.25">
      <c r="A469" s="27" t="s">
        <v>441</v>
      </c>
      <c r="B469" s="21" t="s">
        <v>448</v>
      </c>
      <c r="C469" s="21" t="s">
        <v>6</v>
      </c>
      <c r="D469" s="44">
        <f>D470</f>
        <v>17</v>
      </c>
      <c r="E469" s="22">
        <v>17</v>
      </c>
      <c r="F469" s="22"/>
    </row>
    <row r="470" spans="1:6" s="4" customFormat="1" ht="25.5">
      <c r="A470" s="23" t="s">
        <v>61</v>
      </c>
      <c r="B470" s="2" t="s">
        <v>448</v>
      </c>
      <c r="C470" s="2" t="s">
        <v>62</v>
      </c>
      <c r="D470" s="49">
        <v>17</v>
      </c>
      <c r="E470" s="3">
        <v>17</v>
      </c>
      <c r="F470" s="3"/>
    </row>
    <row r="471" spans="1:6" s="4" customFormat="1" ht="25.5">
      <c r="A471" s="27" t="s">
        <v>439</v>
      </c>
      <c r="B471" s="21" t="s">
        <v>440</v>
      </c>
      <c r="C471" s="21" t="s">
        <v>6</v>
      </c>
      <c r="D471" s="44">
        <f>D472</f>
        <v>40</v>
      </c>
      <c r="E471" s="22">
        <v>15.1</v>
      </c>
      <c r="F471" s="22"/>
    </row>
    <row r="472" spans="1:6" s="4" customFormat="1" ht="14.25">
      <c r="A472" s="27" t="s">
        <v>441</v>
      </c>
      <c r="B472" s="21" t="s">
        <v>442</v>
      </c>
      <c r="C472" s="21" t="s">
        <v>6</v>
      </c>
      <c r="D472" s="44">
        <f>D473</f>
        <v>40</v>
      </c>
      <c r="E472" s="22">
        <v>15.1</v>
      </c>
      <c r="F472" s="22"/>
    </row>
    <row r="473" spans="1:6" s="4" customFormat="1" ht="25.5">
      <c r="A473" s="23" t="s">
        <v>61</v>
      </c>
      <c r="B473" s="2" t="s">
        <v>442</v>
      </c>
      <c r="C473" s="2" t="s">
        <v>62</v>
      </c>
      <c r="D473" s="49">
        <v>40</v>
      </c>
      <c r="E473" s="3">
        <v>15.1</v>
      </c>
      <c r="F473" s="3"/>
    </row>
    <row r="474" spans="1:6" s="4" customFormat="1" ht="14.25">
      <c r="A474" s="27" t="s">
        <v>443</v>
      </c>
      <c r="B474" s="21" t="s">
        <v>444</v>
      </c>
      <c r="C474" s="21" t="s">
        <v>6</v>
      </c>
      <c r="D474" s="44">
        <f>D475</f>
        <v>8</v>
      </c>
      <c r="E474" s="22">
        <v>32.9</v>
      </c>
      <c r="F474" s="22"/>
    </row>
    <row r="475" spans="1:6" s="4" customFormat="1" ht="14.25">
      <c r="A475" s="27" t="s">
        <v>441</v>
      </c>
      <c r="B475" s="21" t="s">
        <v>445</v>
      </c>
      <c r="C475" s="21" t="s">
        <v>6</v>
      </c>
      <c r="D475" s="44">
        <f>D476</f>
        <v>8</v>
      </c>
      <c r="E475" s="22">
        <v>32.9</v>
      </c>
      <c r="F475" s="22"/>
    </row>
    <row r="476" spans="1:6" s="4" customFormat="1" ht="25.5">
      <c r="A476" s="23" t="s">
        <v>61</v>
      </c>
      <c r="B476" s="2" t="s">
        <v>445</v>
      </c>
      <c r="C476" s="2" t="s">
        <v>62</v>
      </c>
      <c r="D476" s="49">
        <v>8</v>
      </c>
      <c r="E476" s="3">
        <v>32.9</v>
      </c>
      <c r="F476" s="3"/>
    </row>
    <row r="477" spans="1:6" s="4" customFormat="1" ht="25.5">
      <c r="A477" s="27" t="s">
        <v>449</v>
      </c>
      <c r="B477" s="21" t="s">
        <v>450</v>
      </c>
      <c r="C477" s="21" t="s">
        <v>6</v>
      </c>
      <c r="D477" s="44">
        <f>D478</f>
        <v>5</v>
      </c>
      <c r="E477" s="22">
        <v>5</v>
      </c>
      <c r="F477" s="22"/>
    </row>
    <row r="478" spans="1:6" s="4" customFormat="1" ht="14.25">
      <c r="A478" s="27" t="s">
        <v>441</v>
      </c>
      <c r="B478" s="21" t="s">
        <v>451</v>
      </c>
      <c r="C478" s="21" t="s">
        <v>6</v>
      </c>
      <c r="D478" s="44">
        <f>D479</f>
        <v>5</v>
      </c>
      <c r="E478" s="22">
        <v>5</v>
      </c>
      <c r="F478" s="22"/>
    </row>
    <row r="479" spans="1:6" s="4" customFormat="1" ht="25.5">
      <c r="A479" s="23" t="s">
        <v>61</v>
      </c>
      <c r="B479" s="2" t="s">
        <v>451</v>
      </c>
      <c r="C479" s="2" t="s">
        <v>62</v>
      </c>
      <c r="D479" s="49">
        <v>5</v>
      </c>
      <c r="E479" s="3">
        <v>5</v>
      </c>
      <c r="F479" s="3"/>
    </row>
    <row r="480" spans="1:6" s="4" customFormat="1" ht="27" customHeight="1">
      <c r="A480" s="27" t="s">
        <v>452</v>
      </c>
      <c r="B480" s="21" t="s">
        <v>453</v>
      </c>
      <c r="C480" s="21" t="s">
        <v>6</v>
      </c>
      <c r="D480" s="44">
        <f>D481</f>
        <v>168</v>
      </c>
      <c r="E480" s="22">
        <v>168</v>
      </c>
      <c r="F480" s="22"/>
    </row>
    <row r="481" spans="1:6" s="4" customFormat="1" ht="51">
      <c r="A481" s="27" t="s">
        <v>454</v>
      </c>
      <c r="B481" s="21" t="s">
        <v>455</v>
      </c>
      <c r="C481" s="21" t="s">
        <v>6</v>
      </c>
      <c r="D481" s="44">
        <f>D482</f>
        <v>168</v>
      </c>
      <c r="E481" s="22">
        <v>168</v>
      </c>
      <c r="F481" s="22"/>
    </row>
    <row r="482" spans="1:6" s="4" customFormat="1" ht="25.5">
      <c r="A482" s="27" t="s">
        <v>456</v>
      </c>
      <c r="B482" s="21" t="s">
        <v>457</v>
      </c>
      <c r="C482" s="21" t="s">
        <v>6</v>
      </c>
      <c r="D482" s="44">
        <f>D483+D484</f>
        <v>168</v>
      </c>
      <c r="E482" s="22">
        <v>168</v>
      </c>
      <c r="F482" s="22"/>
    </row>
    <row r="483" spans="1:6" s="4" customFormat="1" ht="25.5">
      <c r="A483" s="23" t="s">
        <v>110</v>
      </c>
      <c r="B483" s="2" t="s">
        <v>457</v>
      </c>
      <c r="C483" s="2" t="s">
        <v>111</v>
      </c>
      <c r="D483" s="49">
        <v>138.3</v>
      </c>
      <c r="E483" s="3">
        <v>50</v>
      </c>
      <c r="F483" s="3"/>
    </row>
    <row r="484" spans="1:6" s="4" customFormat="1" ht="25.5">
      <c r="A484" s="23" t="s">
        <v>61</v>
      </c>
      <c r="B484" s="2" t="s">
        <v>457</v>
      </c>
      <c r="C484" s="2" t="s">
        <v>62</v>
      </c>
      <c r="D484" s="49">
        <v>29.7</v>
      </c>
      <c r="E484" s="3">
        <v>118</v>
      </c>
      <c r="F484" s="3"/>
    </row>
    <row r="485" spans="1:6" s="4" customFormat="1" ht="14.25">
      <c r="A485" s="27" t="s">
        <v>458</v>
      </c>
      <c r="B485" s="21" t="s">
        <v>459</v>
      </c>
      <c r="C485" s="21" t="s">
        <v>6</v>
      </c>
      <c r="D485" s="44">
        <f>D486+D489</f>
        <v>3411</v>
      </c>
      <c r="E485" s="22">
        <v>3200</v>
      </c>
      <c r="F485" s="22"/>
    </row>
    <row r="486" spans="1:6" s="4" customFormat="1" ht="25.5">
      <c r="A486" s="27" t="s">
        <v>460</v>
      </c>
      <c r="B486" s="21" t="s">
        <v>461</v>
      </c>
      <c r="C486" s="21" t="s">
        <v>6</v>
      </c>
      <c r="D486" s="44">
        <f>D487</f>
        <v>3361</v>
      </c>
      <c r="E486" s="22">
        <v>3150</v>
      </c>
      <c r="F486" s="22"/>
    </row>
    <row r="487" spans="1:6" s="4" customFormat="1" ht="38.25">
      <c r="A487" s="27" t="s">
        <v>462</v>
      </c>
      <c r="B487" s="21" t="s">
        <v>463</v>
      </c>
      <c r="C487" s="21" t="s">
        <v>6</v>
      </c>
      <c r="D487" s="44">
        <f>D488</f>
        <v>3361</v>
      </c>
      <c r="E487" s="22">
        <v>3150</v>
      </c>
      <c r="F487" s="22"/>
    </row>
    <row r="488" spans="1:6" s="4" customFormat="1" ht="38.25">
      <c r="A488" s="23" t="s">
        <v>277</v>
      </c>
      <c r="B488" s="2" t="s">
        <v>463</v>
      </c>
      <c r="C488" s="2" t="s">
        <v>278</v>
      </c>
      <c r="D488" s="49">
        <v>3361</v>
      </c>
      <c r="E488" s="3">
        <v>3150</v>
      </c>
      <c r="F488" s="3"/>
    </row>
    <row r="489" spans="1:6" s="4" customFormat="1" ht="25.5">
      <c r="A489" s="27" t="s">
        <v>464</v>
      </c>
      <c r="B489" s="21" t="s">
        <v>465</v>
      </c>
      <c r="C489" s="21" t="s">
        <v>6</v>
      </c>
      <c r="D489" s="44">
        <f>D490</f>
        <v>50</v>
      </c>
      <c r="E489" s="22">
        <v>50</v>
      </c>
      <c r="F489" s="22"/>
    </row>
    <row r="490" spans="1:6" s="4" customFormat="1" ht="14.25">
      <c r="A490" s="27" t="s">
        <v>466</v>
      </c>
      <c r="B490" s="21" t="s">
        <v>467</v>
      </c>
      <c r="C490" s="21" t="s">
        <v>6</v>
      </c>
      <c r="D490" s="44">
        <f>D491</f>
        <v>50</v>
      </c>
      <c r="E490" s="22">
        <v>50</v>
      </c>
      <c r="F490" s="22"/>
    </row>
    <row r="491" spans="1:6" s="4" customFormat="1" ht="25.5">
      <c r="A491" s="23" t="s">
        <v>61</v>
      </c>
      <c r="B491" s="2" t="s">
        <v>467</v>
      </c>
      <c r="C491" s="2" t="s">
        <v>62</v>
      </c>
      <c r="D491" s="49">
        <v>50</v>
      </c>
      <c r="E491" s="3">
        <v>50</v>
      </c>
      <c r="F491" s="3"/>
    </row>
    <row r="492" spans="1:6" s="4" customFormat="1" ht="25.5">
      <c r="A492" s="27" t="s">
        <v>102</v>
      </c>
      <c r="B492" s="21" t="s">
        <v>468</v>
      </c>
      <c r="C492" s="21" t="s">
        <v>6</v>
      </c>
      <c r="D492" s="44">
        <f>D493+D503</f>
        <v>38234.299999999996</v>
      </c>
      <c r="E492" s="22">
        <v>43165</v>
      </c>
      <c r="F492" s="22"/>
    </row>
    <row r="493" spans="1:6" s="4" customFormat="1" ht="25.5">
      <c r="A493" s="27" t="s">
        <v>429</v>
      </c>
      <c r="B493" s="21" t="s">
        <v>469</v>
      </c>
      <c r="C493" s="21" t="s">
        <v>6</v>
      </c>
      <c r="D493" s="44">
        <f>D494</f>
        <v>37214.299999999996</v>
      </c>
      <c r="E493" s="22">
        <v>42145</v>
      </c>
      <c r="F493" s="22"/>
    </row>
    <row r="494" spans="1:6" s="4" customFormat="1" ht="25.5">
      <c r="A494" s="27" t="s">
        <v>429</v>
      </c>
      <c r="B494" s="21" t="s">
        <v>470</v>
      </c>
      <c r="C494" s="21" t="s">
        <v>6</v>
      </c>
      <c r="D494" s="44">
        <f>D495+D496+D497+D498+D499+D500+D501+D502</f>
        <v>37214.299999999996</v>
      </c>
      <c r="E494" s="22">
        <v>42145</v>
      </c>
      <c r="F494" s="22"/>
    </row>
    <row r="495" spans="1:6" s="4" customFormat="1" ht="14.25">
      <c r="A495" s="23" t="s">
        <v>193</v>
      </c>
      <c r="B495" s="2" t="s">
        <v>470</v>
      </c>
      <c r="C495" s="2" t="s">
        <v>194</v>
      </c>
      <c r="D495" s="49">
        <v>25063</v>
      </c>
      <c r="E495" s="3">
        <v>28251</v>
      </c>
      <c r="F495" s="3"/>
    </row>
    <row r="496" spans="1:6" s="4" customFormat="1" ht="25.5">
      <c r="A496" s="23" t="s">
        <v>471</v>
      </c>
      <c r="B496" s="2" t="s">
        <v>470</v>
      </c>
      <c r="C496" s="2" t="s">
        <v>472</v>
      </c>
      <c r="D496" s="49">
        <v>13</v>
      </c>
      <c r="E496" s="3">
        <v>15</v>
      </c>
      <c r="F496" s="3"/>
    </row>
    <row r="497" spans="1:6" s="4" customFormat="1" ht="38.25">
      <c r="A497" s="23" t="s">
        <v>195</v>
      </c>
      <c r="B497" s="2" t="s">
        <v>470</v>
      </c>
      <c r="C497" s="2" t="s">
        <v>196</v>
      </c>
      <c r="D497" s="49">
        <v>7272.6</v>
      </c>
      <c r="E497" s="3">
        <v>8531.8</v>
      </c>
      <c r="F497" s="3"/>
    </row>
    <row r="498" spans="1:6" s="4" customFormat="1" ht="25.5">
      <c r="A498" s="23" t="s">
        <v>110</v>
      </c>
      <c r="B498" s="2" t="s">
        <v>470</v>
      </c>
      <c r="C498" s="2" t="s">
        <v>111</v>
      </c>
      <c r="D498" s="49">
        <v>346</v>
      </c>
      <c r="E498" s="3">
        <v>778</v>
      </c>
      <c r="F498" s="3"/>
    </row>
    <row r="499" spans="1:6" s="4" customFormat="1" ht="25.5">
      <c r="A499" s="23" t="s">
        <v>61</v>
      </c>
      <c r="B499" s="2" t="s">
        <v>470</v>
      </c>
      <c r="C499" s="2" t="s">
        <v>62</v>
      </c>
      <c r="D499" s="49">
        <v>4389.3</v>
      </c>
      <c r="E499" s="3">
        <v>4433.2</v>
      </c>
      <c r="F499" s="3"/>
    </row>
    <row r="500" spans="1:6" s="4" customFormat="1" ht="65.25" customHeight="1">
      <c r="A500" s="23" t="s">
        <v>473</v>
      </c>
      <c r="B500" s="2" t="s">
        <v>470</v>
      </c>
      <c r="C500" s="2" t="s">
        <v>474</v>
      </c>
      <c r="D500" s="49">
        <v>30</v>
      </c>
      <c r="E500" s="3">
        <v>30</v>
      </c>
      <c r="F500" s="3"/>
    </row>
    <row r="501" spans="1:6" s="4" customFormat="1" ht="14.25">
      <c r="A501" s="23" t="s">
        <v>64</v>
      </c>
      <c r="B501" s="2" t="s">
        <v>470</v>
      </c>
      <c r="C501" s="2" t="s">
        <v>65</v>
      </c>
      <c r="D501" s="49">
        <v>84.2</v>
      </c>
      <c r="E501" s="3">
        <v>106</v>
      </c>
      <c r="F501" s="3"/>
    </row>
    <row r="502" spans="1:6" s="4" customFormat="1" ht="14.25">
      <c r="A502" s="23" t="s">
        <v>529</v>
      </c>
      <c r="B502" s="2" t="s">
        <v>470</v>
      </c>
      <c r="C502" s="2" t="s">
        <v>530</v>
      </c>
      <c r="D502" s="49">
        <v>16.2</v>
      </c>
      <c r="E502" s="3"/>
      <c r="F502" s="3"/>
    </row>
    <row r="503" spans="1:6" s="4" customFormat="1" ht="25.5">
      <c r="A503" s="27" t="s">
        <v>475</v>
      </c>
      <c r="B503" s="21" t="s">
        <v>476</v>
      </c>
      <c r="C503" s="21" t="s">
        <v>6</v>
      </c>
      <c r="D503" s="44">
        <f>D504</f>
        <v>1020</v>
      </c>
      <c r="E503" s="22">
        <v>1020</v>
      </c>
      <c r="F503" s="22"/>
    </row>
    <row r="504" spans="1:6" s="4" customFormat="1" ht="14.25">
      <c r="A504" s="27" t="s">
        <v>477</v>
      </c>
      <c r="B504" s="21" t="s">
        <v>478</v>
      </c>
      <c r="C504" s="21" t="s">
        <v>6</v>
      </c>
      <c r="D504" s="44">
        <f>D505</f>
        <v>1020</v>
      </c>
      <c r="E504" s="22">
        <v>1020</v>
      </c>
      <c r="F504" s="22"/>
    </row>
    <row r="505" spans="1:6" s="4" customFormat="1" ht="14.25">
      <c r="A505" s="23" t="s">
        <v>479</v>
      </c>
      <c r="B505" s="2" t="s">
        <v>478</v>
      </c>
      <c r="C505" s="2" t="s">
        <v>480</v>
      </c>
      <c r="D505" s="49">
        <v>1020</v>
      </c>
      <c r="E505" s="3">
        <v>1020</v>
      </c>
      <c r="F505" s="3"/>
    </row>
    <row r="506" spans="1:6" s="4" customFormat="1" ht="38.25">
      <c r="A506" s="27" t="s">
        <v>481</v>
      </c>
      <c r="B506" s="21" t="s">
        <v>482</v>
      </c>
      <c r="C506" s="21" t="s">
        <v>6</v>
      </c>
      <c r="D506" s="44">
        <f>D507+D516</f>
        <v>3158.3999999999996</v>
      </c>
      <c r="E506" s="22">
        <v>1262.8</v>
      </c>
      <c r="F506" s="22"/>
    </row>
    <row r="507" spans="1:6" s="4" customFormat="1" ht="14.25">
      <c r="A507" s="27" t="s">
        <v>645</v>
      </c>
      <c r="B507" s="21" t="s">
        <v>594</v>
      </c>
      <c r="C507" s="21"/>
      <c r="D507" s="44">
        <f>D511+D508</f>
        <v>1062.8</v>
      </c>
      <c r="E507" s="22"/>
      <c r="F507" s="22"/>
    </row>
    <row r="508" spans="1:6" s="4" customFormat="1" ht="38.25">
      <c r="A508" s="27" t="s">
        <v>644</v>
      </c>
      <c r="B508" s="21" t="s">
        <v>642</v>
      </c>
      <c r="C508" s="21"/>
      <c r="D508" s="44">
        <f>D509</f>
        <v>900</v>
      </c>
      <c r="E508" s="22"/>
      <c r="F508" s="22"/>
    </row>
    <row r="509" spans="1:6" s="4" customFormat="1" ht="38.25">
      <c r="A509" s="27" t="s">
        <v>485</v>
      </c>
      <c r="B509" s="21" t="s">
        <v>643</v>
      </c>
      <c r="C509" s="21"/>
      <c r="D509" s="44">
        <f>D510</f>
        <v>900</v>
      </c>
      <c r="E509" s="22"/>
      <c r="F509" s="22"/>
    </row>
    <row r="510" spans="1:6" s="40" customFormat="1" ht="26.25">
      <c r="A510" s="23" t="s">
        <v>61</v>
      </c>
      <c r="B510" s="2" t="s">
        <v>643</v>
      </c>
      <c r="C510" s="2" t="s">
        <v>62</v>
      </c>
      <c r="D510" s="49">
        <v>900</v>
      </c>
      <c r="E510" s="3"/>
      <c r="F510" s="3"/>
    </row>
    <row r="511" spans="1:6" s="4" customFormat="1" ht="14.25">
      <c r="A511" s="27" t="s">
        <v>483</v>
      </c>
      <c r="B511" s="21" t="s">
        <v>595</v>
      </c>
      <c r="C511" s="21" t="s">
        <v>6</v>
      </c>
      <c r="D511" s="44">
        <f>D512+D514</f>
        <v>162.8</v>
      </c>
      <c r="E511" s="22">
        <v>1262.8</v>
      </c>
      <c r="F511" s="22"/>
    </row>
    <row r="512" spans="1:6" s="4" customFormat="1" ht="14.25">
      <c r="A512" s="27" t="s">
        <v>484</v>
      </c>
      <c r="B512" s="21" t="s">
        <v>596</v>
      </c>
      <c r="C512" s="21" t="s">
        <v>6</v>
      </c>
      <c r="D512" s="44">
        <f>D513</f>
        <v>112.8</v>
      </c>
      <c r="E512" s="22">
        <v>112.8</v>
      </c>
      <c r="F512" s="22"/>
    </row>
    <row r="513" spans="1:6" s="4" customFormat="1" ht="25.5">
      <c r="A513" s="23" t="s">
        <v>61</v>
      </c>
      <c r="B513" s="2" t="s">
        <v>596</v>
      </c>
      <c r="C513" s="2" t="s">
        <v>62</v>
      </c>
      <c r="D513" s="49">
        <v>112.8</v>
      </c>
      <c r="E513" s="3">
        <v>112.8</v>
      </c>
      <c r="F513" s="3"/>
    </row>
    <row r="514" spans="1:6" s="4" customFormat="1" ht="25.5">
      <c r="A514" s="27" t="s">
        <v>486</v>
      </c>
      <c r="B514" s="21" t="s">
        <v>597</v>
      </c>
      <c r="C514" s="21" t="s">
        <v>6</v>
      </c>
      <c r="D514" s="44">
        <f>D515</f>
        <v>50</v>
      </c>
      <c r="E514" s="22">
        <v>50</v>
      </c>
      <c r="F514" s="22"/>
    </row>
    <row r="515" spans="1:6" s="4" customFormat="1" ht="25.5">
      <c r="A515" s="23" t="s">
        <v>61</v>
      </c>
      <c r="B515" s="2" t="s">
        <v>597</v>
      </c>
      <c r="C515" s="2" t="s">
        <v>62</v>
      </c>
      <c r="D515" s="49">
        <v>50</v>
      </c>
      <c r="E515" s="3">
        <v>50</v>
      </c>
      <c r="F515" s="3"/>
    </row>
    <row r="516" spans="1:6" s="4" customFormat="1" ht="14.25">
      <c r="A516" s="41" t="s">
        <v>646</v>
      </c>
      <c r="B516" s="21" t="s">
        <v>598</v>
      </c>
      <c r="C516" s="21"/>
      <c r="D516" s="44">
        <f>D517+D520</f>
        <v>2095.6</v>
      </c>
      <c r="E516" s="22"/>
      <c r="F516" s="22"/>
    </row>
    <row r="517" spans="1:6" s="4" customFormat="1" ht="24">
      <c r="A517" s="41" t="s">
        <v>647</v>
      </c>
      <c r="B517" s="21" t="s">
        <v>599</v>
      </c>
      <c r="C517" s="21"/>
      <c r="D517" s="44">
        <f>D518</f>
        <v>233</v>
      </c>
      <c r="E517" s="22"/>
      <c r="F517" s="22"/>
    </row>
    <row r="518" spans="1:6" s="4" customFormat="1" ht="24">
      <c r="A518" s="41" t="s">
        <v>648</v>
      </c>
      <c r="B518" s="21" t="s">
        <v>600</v>
      </c>
      <c r="C518" s="21"/>
      <c r="D518" s="44">
        <f>D519</f>
        <v>233</v>
      </c>
      <c r="E518" s="22"/>
      <c r="F518" s="22"/>
    </row>
    <row r="519" spans="1:6" s="4" customFormat="1" ht="14.25">
      <c r="A519" s="42" t="s">
        <v>371</v>
      </c>
      <c r="B519" s="2" t="s">
        <v>600</v>
      </c>
      <c r="C519" s="2" t="s">
        <v>372</v>
      </c>
      <c r="D519" s="49">
        <v>233</v>
      </c>
      <c r="E519" s="3"/>
      <c r="F519" s="3"/>
    </row>
    <row r="520" spans="1:6" s="4" customFormat="1" ht="36">
      <c r="A520" s="51" t="s">
        <v>684</v>
      </c>
      <c r="B520" s="46" t="s">
        <v>685</v>
      </c>
      <c r="C520" s="46"/>
      <c r="D520" s="44">
        <f>D521</f>
        <v>1862.6</v>
      </c>
      <c r="E520" s="3"/>
      <c r="F520" s="3"/>
    </row>
    <row r="521" spans="1:6" s="4" customFormat="1" ht="14.25">
      <c r="A521" s="42" t="s">
        <v>371</v>
      </c>
      <c r="B521" s="2" t="s">
        <v>685</v>
      </c>
      <c r="C521" s="2" t="s">
        <v>372</v>
      </c>
      <c r="D521" s="49">
        <v>1862.6</v>
      </c>
      <c r="E521" s="3"/>
      <c r="F521" s="3"/>
    </row>
    <row r="522" spans="1:6" s="4" customFormat="1" ht="38.25">
      <c r="A522" s="27" t="s">
        <v>487</v>
      </c>
      <c r="B522" s="21" t="s">
        <v>488</v>
      </c>
      <c r="C522" s="21" t="s">
        <v>6</v>
      </c>
      <c r="D522" s="44">
        <f>D523+D526</f>
        <v>500</v>
      </c>
      <c r="E522" s="22">
        <v>500</v>
      </c>
      <c r="F522" s="22"/>
    </row>
    <row r="523" spans="1:6" s="4" customFormat="1" ht="51">
      <c r="A523" s="27" t="s">
        <v>489</v>
      </c>
      <c r="B523" s="21" t="s">
        <v>490</v>
      </c>
      <c r="C523" s="21" t="s">
        <v>6</v>
      </c>
      <c r="D523" s="44">
        <f>D524</f>
        <v>350</v>
      </c>
      <c r="E523" s="22">
        <v>500</v>
      </c>
      <c r="F523" s="22"/>
    </row>
    <row r="524" spans="1:6" s="4" customFormat="1" ht="25.5">
      <c r="A524" s="27" t="s">
        <v>491</v>
      </c>
      <c r="B524" s="21" t="s">
        <v>492</v>
      </c>
      <c r="C524" s="21" t="s">
        <v>6</v>
      </c>
      <c r="D524" s="44">
        <f>D525</f>
        <v>350</v>
      </c>
      <c r="E524" s="22">
        <v>500</v>
      </c>
      <c r="F524" s="22"/>
    </row>
    <row r="525" spans="1:6" s="4" customFormat="1" ht="25.5">
      <c r="A525" s="23" t="s">
        <v>61</v>
      </c>
      <c r="B525" s="2" t="s">
        <v>492</v>
      </c>
      <c r="C525" s="2" t="s">
        <v>62</v>
      </c>
      <c r="D525" s="49">
        <v>350</v>
      </c>
      <c r="E525" s="3">
        <v>500</v>
      </c>
      <c r="F525" s="3"/>
    </row>
    <row r="526" spans="1:6" s="4" customFormat="1" ht="25.5">
      <c r="A526" s="27" t="s">
        <v>651</v>
      </c>
      <c r="B526" s="21" t="s">
        <v>649</v>
      </c>
      <c r="C526" s="21"/>
      <c r="D526" s="44">
        <f>D527</f>
        <v>150</v>
      </c>
      <c r="E526" s="22"/>
      <c r="F526" s="22"/>
    </row>
    <row r="527" spans="1:6" s="4" customFormat="1" ht="14.25">
      <c r="A527" s="27" t="s">
        <v>652</v>
      </c>
      <c r="B527" s="21" t="s">
        <v>650</v>
      </c>
      <c r="C527" s="21"/>
      <c r="D527" s="44">
        <f>D528</f>
        <v>150</v>
      </c>
      <c r="E527" s="22"/>
      <c r="F527" s="22"/>
    </row>
    <row r="528" spans="1:6" s="4" customFormat="1" ht="25.5">
      <c r="A528" s="23" t="s">
        <v>61</v>
      </c>
      <c r="B528" s="2" t="s">
        <v>650</v>
      </c>
      <c r="C528" s="2" t="s">
        <v>62</v>
      </c>
      <c r="D528" s="49">
        <v>150</v>
      </c>
      <c r="E528" s="3"/>
      <c r="F528" s="3"/>
    </row>
    <row r="529" spans="1:6" s="4" customFormat="1" ht="38.25">
      <c r="A529" s="27" t="s">
        <v>533</v>
      </c>
      <c r="B529" s="21" t="s">
        <v>534</v>
      </c>
      <c r="C529" s="21" t="s">
        <v>6</v>
      </c>
      <c r="D529" s="44">
        <f>D530</f>
        <v>10</v>
      </c>
      <c r="E529" s="22">
        <v>10</v>
      </c>
      <c r="F529" s="22"/>
    </row>
    <row r="530" spans="1:6" s="4" customFormat="1" ht="25.5">
      <c r="A530" s="27" t="s">
        <v>535</v>
      </c>
      <c r="B530" s="21" t="s">
        <v>536</v>
      </c>
      <c r="C530" s="21" t="s">
        <v>6</v>
      </c>
      <c r="D530" s="44">
        <f>D531</f>
        <v>10</v>
      </c>
      <c r="E530" s="22">
        <v>10</v>
      </c>
      <c r="F530" s="22"/>
    </row>
    <row r="531" spans="1:6" s="4" customFormat="1" ht="25.5">
      <c r="A531" s="27" t="s">
        <v>537</v>
      </c>
      <c r="B531" s="21" t="s">
        <v>538</v>
      </c>
      <c r="C531" s="21" t="s">
        <v>6</v>
      </c>
      <c r="D531" s="44">
        <f>D532</f>
        <v>10</v>
      </c>
      <c r="E531" s="22">
        <v>10</v>
      </c>
      <c r="F531" s="22"/>
    </row>
    <row r="532" spans="1:6" s="4" customFormat="1" ht="25.5">
      <c r="A532" s="23" t="s">
        <v>61</v>
      </c>
      <c r="B532" s="2" t="s">
        <v>538</v>
      </c>
      <c r="C532" s="2" t="s">
        <v>62</v>
      </c>
      <c r="D532" s="49">
        <v>10</v>
      </c>
      <c r="E532" s="3">
        <v>10</v>
      </c>
      <c r="F532" s="3"/>
    </row>
    <row r="533" spans="1:6" s="4" customFormat="1" ht="38.25">
      <c r="A533" s="27" t="s">
        <v>665</v>
      </c>
      <c r="B533" s="21" t="s">
        <v>539</v>
      </c>
      <c r="C533" s="21" t="s">
        <v>6</v>
      </c>
      <c r="D533" s="44">
        <f>D534</f>
        <v>15</v>
      </c>
      <c r="E533" s="22">
        <v>15</v>
      </c>
      <c r="F533" s="22"/>
    </row>
    <row r="534" spans="1:6" s="4" customFormat="1" ht="38.25">
      <c r="A534" s="27" t="s">
        <v>540</v>
      </c>
      <c r="B534" s="21" t="s">
        <v>541</v>
      </c>
      <c r="C534" s="21" t="s">
        <v>6</v>
      </c>
      <c r="D534" s="44">
        <f>D535</f>
        <v>15</v>
      </c>
      <c r="E534" s="22">
        <v>15</v>
      </c>
      <c r="F534" s="22"/>
    </row>
    <row r="535" spans="1:6" s="4" customFormat="1" ht="25.5">
      <c r="A535" s="27" t="s">
        <v>542</v>
      </c>
      <c r="B535" s="21" t="s">
        <v>543</v>
      </c>
      <c r="C535" s="21" t="s">
        <v>6</v>
      </c>
      <c r="D535" s="44">
        <f>D536</f>
        <v>15</v>
      </c>
      <c r="E535" s="22">
        <v>15</v>
      </c>
      <c r="F535" s="22"/>
    </row>
    <row r="536" spans="1:6" s="4" customFormat="1" ht="25.5">
      <c r="A536" s="23" t="s">
        <v>61</v>
      </c>
      <c r="B536" s="2" t="s">
        <v>543</v>
      </c>
      <c r="C536" s="2" t="s">
        <v>62</v>
      </c>
      <c r="D536" s="49">
        <v>15</v>
      </c>
      <c r="E536" s="3">
        <v>15</v>
      </c>
      <c r="F536" s="3"/>
    </row>
    <row r="537" spans="1:6" s="4" customFormat="1" ht="38.25">
      <c r="A537" s="27" t="s">
        <v>544</v>
      </c>
      <c r="B537" s="21" t="s">
        <v>545</v>
      </c>
      <c r="C537" s="21" t="s">
        <v>6</v>
      </c>
      <c r="D537" s="44">
        <f>D538+D541+D544</f>
        <v>50</v>
      </c>
      <c r="E537" s="22">
        <v>50</v>
      </c>
      <c r="F537" s="22"/>
    </row>
    <row r="538" spans="1:6" s="4" customFormat="1" ht="14.25">
      <c r="A538" s="27" t="s">
        <v>546</v>
      </c>
      <c r="B538" s="21" t="s">
        <v>547</v>
      </c>
      <c r="C538" s="21" t="s">
        <v>6</v>
      </c>
      <c r="D538" s="44">
        <f>D539</f>
        <v>25</v>
      </c>
      <c r="E538" s="22">
        <v>25</v>
      </c>
      <c r="F538" s="22"/>
    </row>
    <row r="539" spans="1:6" s="4" customFormat="1" ht="38.25">
      <c r="A539" s="27" t="s">
        <v>548</v>
      </c>
      <c r="B539" s="21" t="s">
        <v>549</v>
      </c>
      <c r="C539" s="21" t="s">
        <v>6</v>
      </c>
      <c r="D539" s="44">
        <f>D540</f>
        <v>25</v>
      </c>
      <c r="E539" s="22">
        <v>25</v>
      </c>
      <c r="F539" s="22"/>
    </row>
    <row r="540" spans="1:6" s="4" customFormat="1" ht="25.5">
      <c r="A540" s="23" t="s">
        <v>61</v>
      </c>
      <c r="B540" s="2" t="s">
        <v>549</v>
      </c>
      <c r="C540" s="2" t="s">
        <v>62</v>
      </c>
      <c r="D540" s="49">
        <v>25</v>
      </c>
      <c r="E540" s="3">
        <v>25</v>
      </c>
      <c r="F540" s="3"/>
    </row>
    <row r="541" spans="1:6" s="4" customFormat="1" ht="14.25">
      <c r="A541" s="27" t="s">
        <v>550</v>
      </c>
      <c r="B541" s="21" t="s">
        <v>551</v>
      </c>
      <c r="C541" s="21" t="s">
        <v>6</v>
      </c>
      <c r="D541" s="44">
        <f>D542</f>
        <v>24</v>
      </c>
      <c r="E541" s="22">
        <v>24</v>
      </c>
      <c r="F541" s="22"/>
    </row>
    <row r="542" spans="1:6" s="4" customFormat="1" ht="38.25">
      <c r="A542" s="27" t="s">
        <v>548</v>
      </c>
      <c r="B542" s="21" t="s">
        <v>552</v>
      </c>
      <c r="C542" s="21" t="s">
        <v>6</v>
      </c>
      <c r="D542" s="44">
        <f>D543</f>
        <v>24</v>
      </c>
      <c r="E542" s="22">
        <v>24</v>
      </c>
      <c r="F542" s="22"/>
    </row>
    <row r="543" spans="1:6" s="4" customFormat="1" ht="25.5">
      <c r="A543" s="23" t="s">
        <v>61</v>
      </c>
      <c r="B543" s="2" t="s">
        <v>552</v>
      </c>
      <c r="C543" s="2" t="s">
        <v>62</v>
      </c>
      <c r="D543" s="49">
        <v>24</v>
      </c>
      <c r="E543" s="3">
        <v>24</v>
      </c>
      <c r="F543" s="3"/>
    </row>
    <row r="544" spans="1:6" s="4" customFormat="1" ht="14.25">
      <c r="A544" s="27" t="s">
        <v>553</v>
      </c>
      <c r="B544" s="21" t="s">
        <v>554</v>
      </c>
      <c r="C544" s="21" t="s">
        <v>6</v>
      </c>
      <c r="D544" s="44">
        <f>D545</f>
        <v>1</v>
      </c>
      <c r="E544" s="22">
        <v>1</v>
      </c>
      <c r="F544" s="22"/>
    </row>
    <row r="545" spans="1:6" s="4" customFormat="1" ht="38.25">
      <c r="A545" s="27" t="s">
        <v>548</v>
      </c>
      <c r="B545" s="21" t="s">
        <v>555</v>
      </c>
      <c r="C545" s="21" t="s">
        <v>6</v>
      </c>
      <c r="D545" s="44">
        <f>D546</f>
        <v>1</v>
      </c>
      <c r="E545" s="22">
        <v>1</v>
      </c>
      <c r="F545" s="22"/>
    </row>
    <row r="546" spans="1:6" s="4" customFormat="1" ht="25.5">
      <c r="A546" s="23" t="s">
        <v>61</v>
      </c>
      <c r="B546" s="2" t="s">
        <v>555</v>
      </c>
      <c r="C546" s="2" t="s">
        <v>62</v>
      </c>
      <c r="D546" s="49">
        <v>1</v>
      </c>
      <c r="E546" s="3">
        <v>1</v>
      </c>
      <c r="F546" s="3"/>
    </row>
    <row r="547" spans="1:6" s="4" customFormat="1" ht="14.25">
      <c r="A547" s="27" t="s">
        <v>493</v>
      </c>
      <c r="B547" s="21" t="s">
        <v>494</v>
      </c>
      <c r="C547" s="21" t="s">
        <v>6</v>
      </c>
      <c r="D547" s="44">
        <f>D558+D560+D564+D566+D569+D577+D582+D585+D589+D591+D597+D599+D601+D604+D608+D610+D613+D615+D548+D552+D554+D556+D606</f>
        <v>36657.6</v>
      </c>
      <c r="E547" s="22">
        <v>13928.5</v>
      </c>
      <c r="F547" s="22"/>
    </row>
    <row r="548" spans="1:6" s="4" customFormat="1" ht="25.5">
      <c r="A548" s="27" t="s">
        <v>655</v>
      </c>
      <c r="B548" s="21" t="s">
        <v>653</v>
      </c>
      <c r="C548" s="21"/>
      <c r="D548" s="44">
        <f>D549+D550+D551</f>
        <v>15048.7</v>
      </c>
      <c r="E548" s="22"/>
      <c r="F548" s="22"/>
    </row>
    <row r="549" spans="1:6" s="40" customFormat="1" ht="26.25">
      <c r="A549" s="47" t="s">
        <v>525</v>
      </c>
      <c r="B549" s="48" t="s">
        <v>653</v>
      </c>
      <c r="C549" s="48" t="s">
        <v>526</v>
      </c>
      <c r="D549" s="49">
        <v>13378.2</v>
      </c>
      <c r="E549" s="3"/>
      <c r="F549" s="3"/>
    </row>
    <row r="550" spans="1:6" s="40" customFormat="1" ht="39">
      <c r="A550" s="23" t="s">
        <v>603</v>
      </c>
      <c r="B550" s="2" t="s">
        <v>653</v>
      </c>
      <c r="C550" s="2" t="s">
        <v>602</v>
      </c>
      <c r="D550" s="49">
        <v>1621.8</v>
      </c>
      <c r="E550" s="3"/>
      <c r="F550" s="3"/>
    </row>
    <row r="551" spans="1:6" s="40" customFormat="1" ht="39">
      <c r="A551" s="23" t="s">
        <v>656</v>
      </c>
      <c r="B551" s="2" t="s">
        <v>653</v>
      </c>
      <c r="C551" s="2" t="s">
        <v>654</v>
      </c>
      <c r="D551" s="49">
        <v>48.7</v>
      </c>
      <c r="E551" s="3"/>
      <c r="F551" s="3"/>
    </row>
    <row r="552" spans="1:6" s="4" customFormat="1" ht="63.75">
      <c r="A552" s="27" t="s">
        <v>658</v>
      </c>
      <c r="B552" s="21" t="s">
        <v>657</v>
      </c>
      <c r="C552" s="21"/>
      <c r="D552" s="44">
        <f>D553</f>
        <v>3000</v>
      </c>
      <c r="E552" s="22"/>
      <c r="F552" s="22"/>
    </row>
    <row r="553" spans="1:6" s="40" customFormat="1" ht="26.25">
      <c r="A553" s="23" t="s">
        <v>335</v>
      </c>
      <c r="B553" s="2" t="s">
        <v>657</v>
      </c>
      <c r="C553" s="2" t="s">
        <v>336</v>
      </c>
      <c r="D553" s="49">
        <v>3000</v>
      </c>
      <c r="E553" s="3"/>
      <c r="F553" s="3"/>
    </row>
    <row r="554" spans="1:6" s="40" customFormat="1" ht="15">
      <c r="A554" s="27" t="s">
        <v>686</v>
      </c>
      <c r="B554" s="21" t="s">
        <v>687</v>
      </c>
      <c r="C554" s="21"/>
      <c r="D554" s="44">
        <f>D555</f>
        <v>150</v>
      </c>
      <c r="E554" s="3"/>
      <c r="F554" s="3"/>
    </row>
    <row r="555" spans="1:6" s="40" customFormat="1" ht="15">
      <c r="A555" s="23" t="s">
        <v>580</v>
      </c>
      <c r="B555" s="2" t="s">
        <v>687</v>
      </c>
      <c r="C555" s="2" t="s">
        <v>579</v>
      </c>
      <c r="D555" s="49">
        <v>150</v>
      </c>
      <c r="E555" s="3"/>
      <c r="F555" s="3"/>
    </row>
    <row r="556" spans="1:6" s="4" customFormat="1" ht="25.5">
      <c r="A556" s="27" t="s">
        <v>660</v>
      </c>
      <c r="B556" s="21" t="s">
        <v>659</v>
      </c>
      <c r="C556" s="21"/>
      <c r="D556" s="44">
        <f>D557</f>
        <v>2450</v>
      </c>
      <c r="E556" s="22"/>
      <c r="F556" s="22"/>
    </row>
    <row r="557" spans="1:6" s="40" customFormat="1" ht="15">
      <c r="A557" s="42" t="s">
        <v>371</v>
      </c>
      <c r="B557" s="2" t="s">
        <v>659</v>
      </c>
      <c r="C557" s="2" t="s">
        <v>372</v>
      </c>
      <c r="D557" s="49">
        <v>2450</v>
      </c>
      <c r="E557" s="3"/>
      <c r="F557" s="3"/>
    </row>
    <row r="558" spans="1:6" s="4" customFormat="1" ht="38.25">
      <c r="A558" s="27" t="s">
        <v>495</v>
      </c>
      <c r="B558" s="21" t="s">
        <v>496</v>
      </c>
      <c r="C558" s="21" t="s">
        <v>6</v>
      </c>
      <c r="D558" s="44">
        <f>D559</f>
        <v>10</v>
      </c>
      <c r="E558" s="22">
        <v>10</v>
      </c>
      <c r="F558" s="22"/>
    </row>
    <row r="559" spans="1:6" s="4" customFormat="1" ht="25.5">
      <c r="A559" s="23" t="s">
        <v>61</v>
      </c>
      <c r="B559" s="2" t="s">
        <v>496</v>
      </c>
      <c r="C559" s="2" t="s">
        <v>62</v>
      </c>
      <c r="D559" s="49">
        <v>10</v>
      </c>
      <c r="E559" s="3">
        <v>10</v>
      </c>
      <c r="F559" s="3"/>
    </row>
    <row r="560" spans="1:6" s="4" customFormat="1" ht="38.25">
      <c r="A560" s="27" t="s">
        <v>497</v>
      </c>
      <c r="B560" s="21" t="s">
        <v>498</v>
      </c>
      <c r="C560" s="21" t="s">
        <v>6</v>
      </c>
      <c r="D560" s="44">
        <f>D561+D562+D563</f>
        <v>2480</v>
      </c>
      <c r="E560" s="22">
        <v>1838</v>
      </c>
      <c r="F560" s="22"/>
    </row>
    <row r="561" spans="1:6" s="4" customFormat="1" ht="25.5">
      <c r="A561" s="23" t="s">
        <v>335</v>
      </c>
      <c r="B561" s="2" t="s">
        <v>498</v>
      </c>
      <c r="C561" s="2" t="s">
        <v>336</v>
      </c>
      <c r="D561" s="49">
        <v>500</v>
      </c>
      <c r="E561" s="22"/>
      <c r="F561" s="22"/>
    </row>
    <row r="562" spans="1:6" s="4" customFormat="1" ht="25.5">
      <c r="A562" s="23" t="s">
        <v>61</v>
      </c>
      <c r="B562" s="2" t="s">
        <v>498</v>
      </c>
      <c r="C562" s="2" t="s">
        <v>62</v>
      </c>
      <c r="D562" s="49">
        <v>1480</v>
      </c>
      <c r="E562" s="3">
        <v>1838</v>
      </c>
      <c r="F562" s="3"/>
    </row>
    <row r="563" spans="1:6" s="4" customFormat="1" ht="14.25">
      <c r="A563" s="23" t="s">
        <v>580</v>
      </c>
      <c r="B563" s="2" t="s">
        <v>498</v>
      </c>
      <c r="C563" s="2" t="s">
        <v>579</v>
      </c>
      <c r="D563" s="49">
        <v>500</v>
      </c>
      <c r="E563" s="3"/>
      <c r="F563" s="3"/>
    </row>
    <row r="564" spans="1:6" s="4" customFormat="1" ht="25.5">
      <c r="A564" s="27" t="s">
        <v>499</v>
      </c>
      <c r="B564" s="21" t="s">
        <v>500</v>
      </c>
      <c r="C564" s="21" t="s">
        <v>6</v>
      </c>
      <c r="D564" s="44">
        <f>D565</f>
        <v>1423.3</v>
      </c>
      <c r="E564" s="22">
        <v>1423.3</v>
      </c>
      <c r="F564" s="22"/>
    </row>
    <row r="565" spans="1:6" s="4" customFormat="1" ht="14.25">
      <c r="A565" s="23" t="s">
        <v>501</v>
      </c>
      <c r="B565" s="2" t="s">
        <v>500</v>
      </c>
      <c r="C565" s="2" t="s">
        <v>502</v>
      </c>
      <c r="D565" s="49">
        <v>1423.3</v>
      </c>
      <c r="E565" s="3">
        <v>1423.3</v>
      </c>
      <c r="F565" s="3"/>
    </row>
    <row r="566" spans="1:6" s="4" customFormat="1" ht="14.25">
      <c r="A566" s="27" t="s">
        <v>503</v>
      </c>
      <c r="B566" s="21" t="s">
        <v>504</v>
      </c>
      <c r="C566" s="21" t="s">
        <v>6</v>
      </c>
      <c r="D566" s="44">
        <f>D567+D568</f>
        <v>2008.1</v>
      </c>
      <c r="E566" s="22">
        <v>2008.1</v>
      </c>
      <c r="F566" s="22"/>
    </row>
    <row r="567" spans="1:6" s="4" customFormat="1" ht="14.25">
      <c r="A567" s="23" t="s">
        <v>193</v>
      </c>
      <c r="B567" s="2" t="s">
        <v>504</v>
      </c>
      <c r="C567" s="2" t="s">
        <v>194</v>
      </c>
      <c r="D567" s="49">
        <v>1542.3</v>
      </c>
      <c r="E567" s="3">
        <v>1542.3</v>
      </c>
      <c r="F567" s="3"/>
    </row>
    <row r="568" spans="1:6" s="4" customFormat="1" ht="38.25">
      <c r="A568" s="23" t="s">
        <v>195</v>
      </c>
      <c r="B568" s="2" t="s">
        <v>504</v>
      </c>
      <c r="C568" s="2" t="s">
        <v>196</v>
      </c>
      <c r="D568" s="49">
        <v>465.8</v>
      </c>
      <c r="E568" s="3">
        <v>465.8</v>
      </c>
      <c r="F568" s="3"/>
    </row>
    <row r="569" spans="1:6" s="4" customFormat="1" ht="14.25">
      <c r="A569" s="27" t="s">
        <v>505</v>
      </c>
      <c r="B569" s="21" t="s">
        <v>506</v>
      </c>
      <c r="C569" s="21" t="s">
        <v>6</v>
      </c>
      <c r="D569" s="44">
        <f>D574+D575+D570+D571+D572+D573+D576</f>
        <v>611.6</v>
      </c>
      <c r="E569" s="22">
        <v>136.1</v>
      </c>
      <c r="F569" s="22"/>
    </row>
    <row r="570" spans="1:6" s="40" customFormat="1" ht="39">
      <c r="A570" s="23" t="s">
        <v>195</v>
      </c>
      <c r="B570" s="2" t="s">
        <v>506</v>
      </c>
      <c r="C570" s="2" t="s">
        <v>194</v>
      </c>
      <c r="D570" s="49">
        <v>78.2</v>
      </c>
      <c r="E570" s="3"/>
      <c r="F570" s="3"/>
    </row>
    <row r="571" spans="1:6" s="40" customFormat="1" ht="26.25">
      <c r="A571" s="23" t="s">
        <v>471</v>
      </c>
      <c r="B571" s="2" t="s">
        <v>506</v>
      </c>
      <c r="C571" s="2" t="s">
        <v>472</v>
      </c>
      <c r="D571" s="49">
        <v>2</v>
      </c>
      <c r="E571" s="3"/>
      <c r="F571" s="3"/>
    </row>
    <row r="572" spans="1:6" s="40" customFormat="1" ht="39">
      <c r="A572" s="23" t="s">
        <v>195</v>
      </c>
      <c r="B572" s="2" t="s">
        <v>506</v>
      </c>
      <c r="C572" s="2" t="s">
        <v>196</v>
      </c>
      <c r="D572" s="49">
        <v>243.1</v>
      </c>
      <c r="E572" s="3"/>
      <c r="F572" s="3"/>
    </row>
    <row r="573" spans="1:6" s="40" customFormat="1" ht="26.25">
      <c r="A573" s="23" t="s">
        <v>110</v>
      </c>
      <c r="B573" s="2" t="s">
        <v>506</v>
      </c>
      <c r="C573" s="2" t="s">
        <v>111</v>
      </c>
      <c r="D573" s="49">
        <v>115</v>
      </c>
      <c r="E573" s="3"/>
      <c r="F573" s="3"/>
    </row>
    <row r="574" spans="1:6" s="4" customFormat="1" ht="25.5">
      <c r="A574" s="23" t="s">
        <v>61</v>
      </c>
      <c r="B574" s="2" t="s">
        <v>506</v>
      </c>
      <c r="C574" s="2" t="s">
        <v>62</v>
      </c>
      <c r="D574" s="49">
        <v>150.2</v>
      </c>
      <c r="E574" s="3">
        <v>113</v>
      </c>
      <c r="F574" s="3"/>
    </row>
    <row r="575" spans="1:6" s="4" customFormat="1" ht="14.25">
      <c r="A575" s="23" t="s">
        <v>64</v>
      </c>
      <c r="B575" s="2" t="s">
        <v>506</v>
      </c>
      <c r="C575" s="2" t="s">
        <v>65</v>
      </c>
      <c r="D575" s="49">
        <v>22</v>
      </c>
      <c r="E575" s="3">
        <v>23.1</v>
      </c>
      <c r="F575" s="3"/>
    </row>
    <row r="576" spans="1:6" s="4" customFormat="1" ht="14.25">
      <c r="A576" s="23" t="s">
        <v>529</v>
      </c>
      <c r="B576" s="2" t="s">
        <v>506</v>
      </c>
      <c r="C576" s="2" t="s">
        <v>530</v>
      </c>
      <c r="D576" s="49">
        <v>1.1</v>
      </c>
      <c r="E576" s="3"/>
      <c r="F576" s="3"/>
    </row>
    <row r="577" spans="1:6" s="4" customFormat="1" ht="14.25">
      <c r="A577" s="27" t="s">
        <v>507</v>
      </c>
      <c r="B577" s="21" t="s">
        <v>508</v>
      </c>
      <c r="C577" s="21" t="s">
        <v>6</v>
      </c>
      <c r="D577" s="44">
        <f>D578+D579+D580+D581</f>
        <v>822.1</v>
      </c>
      <c r="E577" s="22">
        <v>825</v>
      </c>
      <c r="F577" s="22"/>
    </row>
    <row r="578" spans="1:6" s="4" customFormat="1" ht="14.25">
      <c r="A578" s="23" t="s">
        <v>193</v>
      </c>
      <c r="B578" s="2" t="s">
        <v>508</v>
      </c>
      <c r="C578" s="2" t="s">
        <v>194</v>
      </c>
      <c r="D578" s="49">
        <v>620</v>
      </c>
      <c r="E578" s="3">
        <v>620</v>
      </c>
      <c r="F578" s="3"/>
    </row>
    <row r="579" spans="1:6" s="4" customFormat="1" ht="38.25">
      <c r="A579" s="23" t="s">
        <v>195</v>
      </c>
      <c r="B579" s="2" t="s">
        <v>508</v>
      </c>
      <c r="C579" s="2" t="s">
        <v>196</v>
      </c>
      <c r="D579" s="49">
        <v>186.9</v>
      </c>
      <c r="E579" s="3">
        <v>187</v>
      </c>
      <c r="F579" s="3"/>
    </row>
    <row r="580" spans="1:6" s="4" customFormat="1" ht="25.5">
      <c r="A580" s="23" t="s">
        <v>110</v>
      </c>
      <c r="B580" s="2" t="s">
        <v>508</v>
      </c>
      <c r="C580" s="2" t="s">
        <v>111</v>
      </c>
      <c r="D580" s="49">
        <v>11.2</v>
      </c>
      <c r="E580" s="3">
        <v>3</v>
      </c>
      <c r="F580" s="3"/>
    </row>
    <row r="581" spans="1:6" s="4" customFormat="1" ht="25.5">
      <c r="A581" s="23" t="s">
        <v>61</v>
      </c>
      <c r="B581" s="2" t="s">
        <v>508</v>
      </c>
      <c r="C581" s="2" t="s">
        <v>62</v>
      </c>
      <c r="D581" s="49">
        <v>4</v>
      </c>
      <c r="E581" s="3">
        <v>15</v>
      </c>
      <c r="F581" s="3"/>
    </row>
    <row r="582" spans="1:6" s="4" customFormat="1" ht="14.25">
      <c r="A582" s="27" t="s">
        <v>509</v>
      </c>
      <c r="B582" s="21" t="s">
        <v>510</v>
      </c>
      <c r="C582" s="21" t="s">
        <v>6</v>
      </c>
      <c r="D582" s="44">
        <f>D583+D584</f>
        <v>290</v>
      </c>
      <c r="E582" s="22">
        <v>290</v>
      </c>
      <c r="F582" s="22"/>
    </row>
    <row r="583" spans="1:6" s="40" customFormat="1" ht="15">
      <c r="A583" s="23" t="s">
        <v>587</v>
      </c>
      <c r="B583" s="2" t="s">
        <v>510</v>
      </c>
      <c r="C583" s="2" t="s">
        <v>586</v>
      </c>
      <c r="D583" s="49">
        <v>140</v>
      </c>
      <c r="E583" s="3"/>
      <c r="F583" s="3"/>
    </row>
    <row r="584" spans="1:6" s="4" customFormat="1" ht="14.25">
      <c r="A584" s="23" t="s">
        <v>511</v>
      </c>
      <c r="B584" s="2" t="s">
        <v>510</v>
      </c>
      <c r="C584" s="2" t="s">
        <v>512</v>
      </c>
      <c r="D584" s="49">
        <v>150</v>
      </c>
      <c r="E584" s="3">
        <v>290</v>
      </c>
      <c r="F584" s="3"/>
    </row>
    <row r="585" spans="1:6" s="4" customFormat="1" ht="25.5">
      <c r="A585" s="27" t="s">
        <v>562</v>
      </c>
      <c r="B585" s="21" t="s">
        <v>561</v>
      </c>
      <c r="C585" s="21"/>
      <c r="D585" s="44">
        <f>D588+D586+D587</f>
        <v>412.70000000000005</v>
      </c>
      <c r="E585" s="22"/>
      <c r="F585" s="22"/>
    </row>
    <row r="586" spans="1:6" s="40" customFormat="1" ht="15">
      <c r="A586" s="23" t="s">
        <v>29</v>
      </c>
      <c r="B586" s="2" t="s">
        <v>561</v>
      </c>
      <c r="C586" s="2" t="s">
        <v>30</v>
      </c>
      <c r="D586" s="49">
        <v>192.8</v>
      </c>
      <c r="E586" s="3"/>
      <c r="F586" s="3"/>
    </row>
    <row r="587" spans="1:6" s="40" customFormat="1" ht="68.25" customHeight="1">
      <c r="A587" s="23" t="s">
        <v>661</v>
      </c>
      <c r="B587" s="2" t="s">
        <v>561</v>
      </c>
      <c r="C587" s="2" t="s">
        <v>474</v>
      </c>
      <c r="D587" s="49">
        <v>84.9</v>
      </c>
      <c r="E587" s="3"/>
      <c r="F587" s="3"/>
    </row>
    <row r="588" spans="1:6" s="4" customFormat="1" ht="14.25">
      <c r="A588" s="23" t="s">
        <v>529</v>
      </c>
      <c r="B588" s="2" t="s">
        <v>561</v>
      </c>
      <c r="C588" s="2" t="s">
        <v>530</v>
      </c>
      <c r="D588" s="49">
        <v>135</v>
      </c>
      <c r="E588" s="3"/>
      <c r="F588" s="3"/>
    </row>
    <row r="589" spans="1:6" s="4" customFormat="1" ht="14.25">
      <c r="A589" s="27" t="s">
        <v>513</v>
      </c>
      <c r="B589" s="21" t="s">
        <v>514</v>
      </c>
      <c r="C589" s="21" t="s">
        <v>6</v>
      </c>
      <c r="D589" s="44">
        <f>D590</f>
        <v>687.2</v>
      </c>
      <c r="E589" s="22">
        <v>700</v>
      </c>
      <c r="F589" s="22"/>
    </row>
    <row r="590" spans="1:6" s="4" customFormat="1" ht="25.5">
      <c r="A590" s="23" t="s">
        <v>61</v>
      </c>
      <c r="B590" s="2" t="s">
        <v>514</v>
      </c>
      <c r="C590" s="2" t="s">
        <v>62</v>
      </c>
      <c r="D590" s="49">
        <v>687.2</v>
      </c>
      <c r="E590" s="3">
        <v>700</v>
      </c>
      <c r="F590" s="3"/>
    </row>
    <row r="591" spans="1:6" s="4" customFormat="1" ht="25.5">
      <c r="A591" s="27" t="s">
        <v>664</v>
      </c>
      <c r="B591" s="21" t="s">
        <v>563</v>
      </c>
      <c r="C591" s="21"/>
      <c r="D591" s="44">
        <f>D592+D593+D594+D595+D596</f>
        <v>4037.8</v>
      </c>
      <c r="E591" s="22"/>
      <c r="F591" s="22"/>
    </row>
    <row r="592" spans="1:6" s="4" customFormat="1" ht="14.25">
      <c r="A592" s="23" t="s">
        <v>57</v>
      </c>
      <c r="B592" s="2" t="s">
        <v>563</v>
      </c>
      <c r="C592" s="2" t="s">
        <v>58</v>
      </c>
      <c r="D592" s="49">
        <v>2810.5</v>
      </c>
      <c r="E592" s="3"/>
      <c r="F592" s="3"/>
    </row>
    <row r="593" spans="1:6" s="4" customFormat="1" ht="25.5">
      <c r="A593" s="23" t="s">
        <v>59</v>
      </c>
      <c r="B593" s="2" t="s">
        <v>563</v>
      </c>
      <c r="C593" s="2" t="s">
        <v>60</v>
      </c>
      <c r="D593" s="49">
        <v>848.8</v>
      </c>
      <c r="E593" s="3"/>
      <c r="F593" s="3"/>
    </row>
    <row r="594" spans="1:6" s="4" customFormat="1" ht="25.5">
      <c r="A594" s="23" t="s">
        <v>110</v>
      </c>
      <c r="B594" s="2" t="s">
        <v>563</v>
      </c>
      <c r="C594" s="2" t="s">
        <v>111</v>
      </c>
      <c r="D594" s="49">
        <v>153</v>
      </c>
      <c r="E594" s="3"/>
      <c r="F594" s="3"/>
    </row>
    <row r="595" spans="1:6" s="4" customFormat="1" ht="25.5">
      <c r="A595" s="23" t="s">
        <v>61</v>
      </c>
      <c r="B595" s="2" t="s">
        <v>563</v>
      </c>
      <c r="C595" s="2" t="s">
        <v>62</v>
      </c>
      <c r="D595" s="49">
        <v>223.4</v>
      </c>
      <c r="E595" s="3"/>
      <c r="F595" s="3"/>
    </row>
    <row r="596" spans="1:6" s="4" customFormat="1" ht="14.25">
      <c r="A596" s="23" t="s">
        <v>529</v>
      </c>
      <c r="B596" s="2" t="s">
        <v>563</v>
      </c>
      <c r="C596" s="2" t="s">
        <v>530</v>
      </c>
      <c r="D596" s="49">
        <v>2.1</v>
      </c>
      <c r="E596" s="3"/>
      <c r="F596" s="3"/>
    </row>
    <row r="597" spans="1:6" s="4" customFormat="1" ht="26.25" customHeight="1">
      <c r="A597" s="27" t="s">
        <v>515</v>
      </c>
      <c r="B597" s="21" t="s">
        <v>516</v>
      </c>
      <c r="C597" s="21" t="s">
        <v>6</v>
      </c>
      <c r="D597" s="44">
        <f>D598</f>
        <v>500</v>
      </c>
      <c r="E597" s="22">
        <v>500</v>
      </c>
      <c r="F597" s="22"/>
    </row>
    <row r="598" spans="1:6" s="4" customFormat="1" ht="14.25">
      <c r="A598" s="23" t="s">
        <v>517</v>
      </c>
      <c r="B598" s="2" t="s">
        <v>516</v>
      </c>
      <c r="C598" s="2" t="s">
        <v>518</v>
      </c>
      <c r="D598" s="49">
        <v>500</v>
      </c>
      <c r="E598" s="3">
        <v>500</v>
      </c>
      <c r="F598" s="3"/>
    </row>
    <row r="599" spans="1:6" s="4" customFormat="1" ht="25.5">
      <c r="A599" s="27" t="s">
        <v>527</v>
      </c>
      <c r="B599" s="21" t="s">
        <v>528</v>
      </c>
      <c r="C599" s="21" t="s">
        <v>6</v>
      </c>
      <c r="D599" s="44">
        <f>D600</f>
        <v>175</v>
      </c>
      <c r="E599" s="22">
        <v>175</v>
      </c>
      <c r="F599" s="22"/>
    </row>
    <row r="600" spans="1:6" s="4" customFormat="1" ht="14.25">
      <c r="A600" s="23" t="s">
        <v>529</v>
      </c>
      <c r="B600" s="2" t="s">
        <v>528</v>
      </c>
      <c r="C600" s="2" t="s">
        <v>530</v>
      </c>
      <c r="D600" s="49">
        <v>175</v>
      </c>
      <c r="E600" s="3">
        <v>175</v>
      </c>
      <c r="F600" s="3"/>
    </row>
    <row r="601" spans="1:6" s="4" customFormat="1" ht="14.25">
      <c r="A601" s="27" t="s">
        <v>531</v>
      </c>
      <c r="B601" s="21" t="s">
        <v>532</v>
      </c>
      <c r="C601" s="21" t="s">
        <v>6</v>
      </c>
      <c r="D601" s="44">
        <f>D602+D603</f>
        <v>1038.3</v>
      </c>
      <c r="E601" s="22">
        <v>1039</v>
      </c>
      <c r="F601" s="22"/>
    </row>
    <row r="602" spans="1:6" s="4" customFormat="1" ht="14.25">
      <c r="A602" s="23" t="s">
        <v>193</v>
      </c>
      <c r="B602" s="2" t="s">
        <v>532</v>
      </c>
      <c r="C602" s="2" t="s">
        <v>194</v>
      </c>
      <c r="D602" s="49">
        <v>798</v>
      </c>
      <c r="E602" s="3">
        <v>798</v>
      </c>
      <c r="F602" s="3"/>
    </row>
    <row r="603" spans="1:6" s="4" customFormat="1" ht="38.25">
      <c r="A603" s="23" t="s">
        <v>195</v>
      </c>
      <c r="B603" s="2" t="s">
        <v>532</v>
      </c>
      <c r="C603" s="2" t="s">
        <v>196</v>
      </c>
      <c r="D603" s="49">
        <v>240.3</v>
      </c>
      <c r="E603" s="3">
        <v>241</v>
      </c>
      <c r="F603" s="3"/>
    </row>
    <row r="604" spans="1:6" s="4" customFormat="1" ht="25.5" customHeight="1">
      <c r="A604" s="27" t="s">
        <v>519</v>
      </c>
      <c r="B604" s="21" t="s">
        <v>520</v>
      </c>
      <c r="C604" s="21" t="s">
        <v>6</v>
      </c>
      <c r="D604" s="44">
        <f>D605</f>
        <v>152</v>
      </c>
      <c r="E604" s="22">
        <v>207</v>
      </c>
      <c r="F604" s="22"/>
    </row>
    <row r="605" spans="1:6" s="4" customFormat="1" ht="14.25">
      <c r="A605" s="23" t="s">
        <v>371</v>
      </c>
      <c r="B605" s="2" t="s">
        <v>520</v>
      </c>
      <c r="C605" s="2" t="s">
        <v>372</v>
      </c>
      <c r="D605" s="49">
        <v>152</v>
      </c>
      <c r="E605" s="3">
        <v>207</v>
      </c>
      <c r="F605" s="3"/>
    </row>
    <row r="606" spans="1:6" s="4" customFormat="1" ht="25.5">
      <c r="A606" s="27" t="s">
        <v>307</v>
      </c>
      <c r="B606" s="21" t="s">
        <v>662</v>
      </c>
      <c r="C606" s="21"/>
      <c r="D606" s="44">
        <f>D607</f>
        <v>55</v>
      </c>
      <c r="E606" s="22"/>
      <c r="F606" s="22"/>
    </row>
    <row r="607" spans="1:6" s="4" customFormat="1" ht="14.25">
      <c r="A607" s="23" t="s">
        <v>371</v>
      </c>
      <c r="B607" s="2" t="s">
        <v>662</v>
      </c>
      <c r="C607" s="2" t="s">
        <v>372</v>
      </c>
      <c r="D607" s="49">
        <v>55</v>
      </c>
      <c r="E607" s="3"/>
      <c r="F607" s="3"/>
    </row>
    <row r="608" spans="1:6" s="4" customFormat="1" ht="25.5">
      <c r="A608" s="27" t="s">
        <v>601</v>
      </c>
      <c r="B608" s="21" t="s">
        <v>564</v>
      </c>
      <c r="C608" s="21"/>
      <c r="D608" s="44">
        <f>D609</f>
        <v>237</v>
      </c>
      <c r="E608" s="22"/>
      <c r="F608" s="22"/>
    </row>
    <row r="609" spans="1:6" s="4" customFormat="1" ht="25.5">
      <c r="A609" s="23" t="s">
        <v>61</v>
      </c>
      <c r="B609" s="2" t="s">
        <v>564</v>
      </c>
      <c r="C609" s="2" t="s">
        <v>62</v>
      </c>
      <c r="D609" s="49">
        <v>237</v>
      </c>
      <c r="E609" s="3"/>
      <c r="F609" s="3"/>
    </row>
    <row r="610" spans="1:6" s="4" customFormat="1" ht="51">
      <c r="A610" s="27" t="s">
        <v>523</v>
      </c>
      <c r="B610" s="21" t="s">
        <v>524</v>
      </c>
      <c r="C610" s="21" t="s">
        <v>6</v>
      </c>
      <c r="D610" s="44">
        <f>D611+D612</f>
        <v>554.8</v>
      </c>
      <c r="E610" s="22">
        <v>4663</v>
      </c>
      <c r="F610" s="22"/>
    </row>
    <row r="611" spans="1:6" s="40" customFormat="1" ht="26.25">
      <c r="A611" s="23" t="s">
        <v>61</v>
      </c>
      <c r="B611" s="2" t="s">
        <v>524</v>
      </c>
      <c r="C611" s="2" t="s">
        <v>62</v>
      </c>
      <c r="D611" s="49">
        <v>396.9</v>
      </c>
      <c r="E611" s="3"/>
      <c r="F611" s="3"/>
    </row>
    <row r="612" spans="1:6" s="4" customFormat="1" ht="25.5">
      <c r="A612" s="23" t="s">
        <v>525</v>
      </c>
      <c r="B612" s="2" t="s">
        <v>524</v>
      </c>
      <c r="C612" s="2" t="s">
        <v>526</v>
      </c>
      <c r="D612" s="49">
        <v>157.9</v>
      </c>
      <c r="E612" s="3">
        <v>4663</v>
      </c>
      <c r="F612" s="3"/>
    </row>
    <row r="613" spans="1:6" s="4" customFormat="1" ht="25.5">
      <c r="A613" s="45" t="s">
        <v>688</v>
      </c>
      <c r="B613" s="46" t="s">
        <v>689</v>
      </c>
      <c r="C613" s="46"/>
      <c r="D613" s="44">
        <f>D614</f>
        <v>400</v>
      </c>
      <c r="E613" s="3"/>
      <c r="F613" s="3"/>
    </row>
    <row r="614" spans="1:6" s="4" customFormat="1" ht="38.25">
      <c r="A614" s="23" t="s">
        <v>603</v>
      </c>
      <c r="B614" s="2" t="s">
        <v>689</v>
      </c>
      <c r="C614" s="2" t="s">
        <v>602</v>
      </c>
      <c r="D614" s="49">
        <v>400</v>
      </c>
      <c r="E614" s="3"/>
      <c r="F614" s="3"/>
    </row>
    <row r="615" spans="1:6" s="4" customFormat="1" ht="38.25">
      <c r="A615" s="27" t="s">
        <v>521</v>
      </c>
      <c r="B615" s="21" t="s">
        <v>522</v>
      </c>
      <c r="C615" s="21" t="s">
        <v>6</v>
      </c>
      <c r="D615" s="44">
        <f>D616</f>
        <v>114</v>
      </c>
      <c r="E615" s="22">
        <v>114</v>
      </c>
      <c r="F615" s="22"/>
    </row>
    <row r="616" spans="1:6" s="4" customFormat="1" ht="38.25">
      <c r="A616" s="23" t="s">
        <v>287</v>
      </c>
      <c r="B616" s="2" t="s">
        <v>522</v>
      </c>
      <c r="C616" s="2" t="s">
        <v>593</v>
      </c>
      <c r="D616" s="49">
        <v>114</v>
      </c>
      <c r="E616" s="3">
        <v>114</v>
      </c>
      <c r="F616" s="3"/>
    </row>
    <row r="617" spans="1:6" ht="15">
      <c r="A617" s="65" t="s">
        <v>11</v>
      </c>
      <c r="B617" s="65"/>
      <c r="C617" s="65"/>
      <c r="D617" s="61">
        <f>D17+D129+D148+D196+D287+D309+D338+D402+D413+D506+D522+D529+D533+D537+D547</f>
        <v>921355.5999999999</v>
      </c>
      <c r="E617" s="18"/>
      <c r="F617" s="18"/>
    </row>
  </sheetData>
  <sheetProtection/>
  <autoFilter ref="A13:H617"/>
  <mergeCells count="6">
    <mergeCell ref="B2:D2"/>
    <mergeCell ref="B3:D3"/>
    <mergeCell ref="A4:D4"/>
    <mergeCell ref="A11:D11"/>
    <mergeCell ref="A617:C617"/>
    <mergeCell ref="A5:E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HyperlinkBase>C:\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maksimova</dc:creator>
  <cp:keywords/>
  <dc:description/>
  <cp:lastModifiedBy>Михайлова Л</cp:lastModifiedBy>
  <cp:lastPrinted>2017-04-19T07:35:54Z</cp:lastPrinted>
  <dcterms:created xsi:type="dcterms:W3CDTF">2014-06-17T10:35:37Z</dcterms:created>
  <dcterms:modified xsi:type="dcterms:W3CDTF">2017-06-22T10:18:45Z</dcterms:modified>
  <cp:category/>
  <cp:version/>
  <cp:contentType/>
  <cp:contentStatus/>
</cp:coreProperties>
</file>