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75" windowWidth="15015" windowHeight="97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<sst xmlns="http://schemas.openxmlformats.org/spreadsheetml/2006/main" count="510" uniqueCount="240">
  <si>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</si>
  <si>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</si>
  <si>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</si>
  <si>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</si>
  <si>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</si>
  <si>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</si>
  <si>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</si>
  <si>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</si>
  <si>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</si>
  <si>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</si>
  <si>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</si>
  <si>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</si>
  <si>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</si>
  <si>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</si>
  <si>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</si>
  <si>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</si>
  <si>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</si>
  <si>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</si>
  <si>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</si>
  <si>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</si>
  <si>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</si>
  <si>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151</t>
  </si>
  <si>
    <t>Малопургинский район</t>
  </si>
  <si>
    <t xml:space="preserve">Вариант: Малопургинский 2017;
Таблица: Наименования доходов;
Наименования
</t>
  </si>
  <si>
    <t>Вариант: Малопургинский 2017;
Таблица: Проект 2017 (МР);
Данные
МО=1302000
ВР=000
ЦС=00000
Ведомства=000
ФКР=0000
Балансировка бюджета=20
Узлы=20</t>
  </si>
  <si>
    <t>Вариант: Малопургинский 2017;
Таблица: Прогноз 2018 (МР);
Данные
МО=1302000
ВР=000
ЦС=00000
Ведомства=000
ФКР=0000
Балансировка бюджета=10
Узлы=20</t>
  </si>
  <si>
    <t>Вариант: Малопургинский 2017;
Таблица: Прогноз 2018 (МР);
Данные
МО=1302000
ВР=000
ЦС=00000
Ведомства=000
ФКР=0000
Балансировка бюджета=20
Узлы=20</t>
  </si>
  <si>
    <t>Вариант: Малопургинский 2017;
Таблица: Прогноз 2019 (МР);
Данные
МО=1302000
ВР=000
ЦС=00000
Ведомства=000
ФКР=0000
Балансировка бюджета=10
Узлы=20</t>
  </si>
  <si>
    <t>Вариант: Малопургинский 2017;
Таблица: Прогноз 2019 (МР);
Данные
МО=1302000
ВР=000
ЦС=00000
Ведомства=000
ФКР=0000
Балансировка бюджета=20
Узлы=20</t>
  </si>
  <si>
    <t>Вариант=Малопургинский 2017;
Табл=Наименования доходов;
Наименования;</t>
  </si>
  <si>
    <t>Вариант=Малопургинский 2017;
Табл=Проект 2017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</si>
  <si>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Табл=Проект 2017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</si>
  <si>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</si>
  <si>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2018 (МР);
МО=1302000;
ВР=000;
ЦС=00000;
Ведомства=000;
ФКР=0000;
Балансировка бюджета=20;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</si>
  <si>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бюджета=10;
Узлы=20;
Муниципальные программы=00000;</t>
  </si>
  <si>
    <t>Вариант=Малопургинский 2017;
Табл=Прогноз 2019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</si>
  <si>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</si>
  <si>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</si>
  <si>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</si>
  <si>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</si>
  <si>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</si>
  <si>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</si>
  <si>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</si>
  <si>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</si>
  <si>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</si>
  <si>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</si>
  <si>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</si>
  <si>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</si>
  <si>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</si>
  <si>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</si>
  <si>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</si>
  <si>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</si>
  <si>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</si>
  <si>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</si>
  <si>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</si>
  <si>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</si>
  <si>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</si>
  <si>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</si>
  <si>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</si>
  <si>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</si>
  <si>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</si>
  <si>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</si>
  <si>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</si>
  <si>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</si>
  <si>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</si>
  <si>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</si>
  <si>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</si>
  <si>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</si>
  <si>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</si>
  <si>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</si>
  <si>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</si>
  <si>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</si>
  <si>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</si>
  <si>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</si>
  <si>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</si>
  <si>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</si>
  <si>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</si>
  <si>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</si>
  <si>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</si>
  <si>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</si>
  <si>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</si>
  <si>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</si>
  <si>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</si>
  <si>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</si>
  <si>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</si>
  <si>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</si>
  <si>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</si>
  <si>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</si>
  <si>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</si>
  <si>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</si>
  <si>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</si>
  <si>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</si>
  <si>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</si>
  <si>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</si>
  <si>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</si>
  <si>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</si>
  <si>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</si>
  <si>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</si>
  <si>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</si>
  <si>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</si>
  <si>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</si>
  <si>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</si>
  <si>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</si>
  <si>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</si>
  <si>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</si>
  <si>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</si>
  <si>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</si>
  <si>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Дотации бюджетам муниципальных районов на выравнивание  бюджетной обеспеченности</t>
  </si>
  <si>
    <t>20219999</t>
  </si>
  <si>
    <t>Прочие дотации бюджетам муниципальных районов</t>
  </si>
  <si>
    <t>20235930</t>
  </si>
  <si>
    <t>Субвенции бюджетам муниципальных районов на государственную регистрацию актов гражданского состояния</t>
  </si>
  <si>
    <t>20235118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</si>
  <si>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</si>
  <si>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20235260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</si>
  <si>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</si>
  <si>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20230024</t>
  </si>
  <si>
    <t>0202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</si>
  <si>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</si>
  <si>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</si>
  <si>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участников Великой Отечественной войны, ветеранов боевых действий, инвалидов и семей, имеющих детей –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</si>
  <si>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</si>
  <si>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</si>
  <si>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</si>
  <si>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 начального общего, основного общего, среднего общего образования по адаптированным основным общеобразовательным программам 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</si>
  <si>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</si>
  <si>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</si>
  <si>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</si>
  <si>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</si>
  <si>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</si>
  <si>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</si>
  <si>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</si>
  <si>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</si>
  <si>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</si>
  <si>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по организации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</si>
  <si>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</si>
  <si>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</si>
  <si>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</si>
  <si>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</si>
  <si>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</si>
  <si>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</si>
  <si>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</si>
  <si>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 53-РЗ «Об административных комиссиях в Удмуртской Республике»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</si>
  <si>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</si>
  <si>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</si>
  <si>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</si>
  <si>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</si>
  <si>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</si>
  <si>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</si>
  <si>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</si>
  <si>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 xml:space="preserve">Субвенции бюджетам муниципальных районов по отлову и содержанию безнадзорных животных </t>
  </si>
  <si>
    <t>0223</t>
  </si>
  <si>
    <t>Субвенции бюджетам муниципальных районов на осуществление деятельности специалистов, осуществляющих государственных полномочий,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</si>
  <si>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</si>
  <si>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бюджетам муниципальных районов на организацию учёта (регистрации) многодетных семей</t>
  </si>
  <si>
    <t>20230022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</si>
  <si>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</si>
  <si>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</si>
  <si>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</si>
  <si>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</si>
  <si>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</si>
  <si>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20235134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</si>
  <si>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</si>
  <si>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</si>
  <si>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</si>
  <si>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</t>
  </si>
  <si>
    <t>Прочие межбюджетные трансферты, передаваемые бюджетам муниципальных районов</t>
  </si>
  <si>
    <t>Приложение 1</t>
  </si>
  <si>
    <t>к решению Совета депутатов</t>
  </si>
  <si>
    <t>муниципального образования "Малопургинский район"</t>
  </si>
  <si>
    <t>Приложение №1</t>
  </si>
  <si>
    <t>Прогнозируемый общий объем доходов на 2017 год согласно классификации доходов бюджетов Российской Федерации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</si>
  <si>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</si>
  <si>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</si>
  <si>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20210000</t>
  </si>
  <si>
    <t>Дотации бюджетам бюджетной системы Российской Федерации</t>
  </si>
  <si>
    <t>20230000</t>
  </si>
  <si>
    <t>Субвенции бюджетам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</si>
  <si>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</si>
  <si>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</si>
  <si>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20240000</t>
  </si>
  <si>
    <t>Налог, взымаемый в связи с применением патентной системы налогообложения, зачисляемый в бюджеты муниципальных районов</t>
  </si>
  <si>
    <t>от__ ________ 2017 года  №_____</t>
  </si>
  <si>
    <t>20220000</t>
  </si>
  <si>
    <t>Субсидии бюджетам бюджетной системы Российской Федерации (межбюджетные субсидии)</t>
  </si>
  <si>
    <t>20229999</t>
  </si>
  <si>
    <t>0105</t>
  </si>
  <si>
    <t>Субсидии на реализацию мероприятий по содержанию автомобильных дорог, приобретению дорожной техники</t>
  </si>
  <si>
    <t>от 15 декабря 2016 года  №3-8-35</t>
  </si>
  <si>
    <t>11700000</t>
  </si>
  <si>
    <t>11705050</t>
  </si>
  <si>
    <t>180</t>
  </si>
  <si>
    <t>ПРОЧИЕ НЕНАЛОГОВЫЕ ДОХОДЫ</t>
  </si>
  <si>
    <t>Прочие неналоговые доходы бюджетов муниципальных образований</t>
  </si>
  <si>
    <t>20220077</t>
  </si>
  <si>
    <t>0102</t>
  </si>
  <si>
    <t>0119</t>
  </si>
  <si>
    <t>Субсидии на реализацию мероприятий по обеспечению питанием детей дошкольного и школьного возраста в Удмуртской Республике</t>
  </si>
  <si>
    <t>20245146</t>
  </si>
  <si>
    <t xml:space="preserve">  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</si>
  <si>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</si>
  <si>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на 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Правительством Удмуртской Республики</t>
  </si>
  <si>
    <t>20215002</t>
  </si>
  <si>
    <t>20225097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</si>
  <si>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</si>
  <si>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20225555</t>
  </si>
  <si>
    <t>Субсидии бюджетам муниципальных районов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</si>
  <si>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0103</t>
  </si>
  <si>
    <t>Субсидии на софинансирование расходных обязательств муниципальных образований в Удмуртской Республике по реализации мероприятий в области поддержки и развития коммунального хозяйства</t>
  </si>
  <si>
    <t>0104</t>
  </si>
  <si>
    <t>Субсидии на организацию благоустройства территорий городских округов, городских и сельских поселений</t>
  </si>
  <si>
    <t>0107</t>
  </si>
  <si>
    <t>0109</t>
  </si>
  <si>
    <t>Субсидии на реализацию мероприятий муниципальных программ энергосбережения и повышения энергетической эффективности</t>
  </si>
  <si>
    <t>Субсидии на капитальный ремонт и ремонт автомобильных дорог местного значения и искусственных сооружений на них</t>
  </si>
  <si>
    <t>0117</t>
  </si>
  <si>
    <t>Субсидии на реализацию мероприятий по организации отдыха, оздоровления и занятости детей, подростков и молодёжи в Удмуртской Республике</t>
  </si>
  <si>
    <t>20245144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</si>
  <si>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</si>
  <si>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20220051</t>
  </si>
  <si>
    <t>Субсидии бюджетам муниципальных районов на реализацию федеральных целевых программ</t>
  </si>
  <si>
    <t>0106</t>
  </si>
  <si>
    <t>Субсидии на 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</si>
  <si>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0111</t>
  </si>
  <si>
    <t>Субсидии на обеспечение первичных мер пожарной безопасности в границах населенных пунктов</t>
  </si>
  <si>
    <t>20235120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</si>
  <si>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</si>
  <si>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20245160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</si>
  <si>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</si>
  <si>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0114</t>
  </si>
  <si>
    <t>Субсидии на реализацию проектов (программ) в сфере государственной национальной политики</t>
  </si>
  <si>
    <t>Дотации бюджетам муниципальных районов на поддержку мер по обеспечению сбалансированности бюджетов</t>
  </si>
  <si>
    <t>0121</t>
  </si>
  <si>
    <t>Субсидии на развитие общественных формирований правоохранительной направленности</t>
  </si>
  <si>
    <t>Прочие безвозмездные поступления в бюджеты муниципальных районов</t>
  </si>
  <si>
    <t>20705030</t>
  </si>
  <si>
    <t>11635030</t>
  </si>
  <si>
    <t>Суммы по искам о возмещении вреда, причиненного окружающей среде, подлежащие зачислению в бюджеты муниципальных районов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</si>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</sst>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hair"/>
      <top style="hair"/>
      <bottom style="hair">
        <color rgb="FF000000"/>
      </bottom>
    </border>
    <border>
      <left style="hair"/>
      <right style="hair"/>
      <top style="hair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164" fontId="6" fillId="0" borderId="15" xfId="0" applyNumberFormat="1" applyFont="1" applyBorder="1" applyAlignment="1">
      <alignment wrapText="1"/>
    </xf>
    <xf numFmtId="0" fontId="5" fillId="0" borderId="15" xfId="0" applyFont="1" applyBorder="1" applyAlignment="1">
      <alignment shrinkToFit="1"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164" fontId="10" fillId="0" borderId="15" xfId="0" applyNumberFormat="1" applyFont="1" applyBorder="1" applyAlignment="1">
      <alignment wrapText="1"/>
    </xf>
    <xf numFmtId="0" fontId="9" fillId="0" borderId="15" xfId="0" applyFont="1" applyBorder="1" applyAlignment="1">
      <alignment shrinkToFi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shrinkToFi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6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shrinkToFit="1"/>
    </xf>
    <xf numFmtId="164" fontId="6" fillId="0" borderId="15" xfId="0" applyNumberFormat="1" applyFont="1" applyBorder="1" applyAlignment="1">
      <alignment wrapText="1"/>
    </xf>
    <xf numFmtId="169" fontId="5" fillId="0" borderId="15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3" fillId="0" borderId="11" xfId="0" applyNumberFormat="1" applyFont="1" applyBorder="1" applyAlignment="1">
      <alignment horizontal="center" vertical="center" wrapText="1"/>
    </xf>
    <xf numFmtId="169" fontId="1" fillId="0" borderId="18" xfId="0" applyNumberFormat="1" applyFont="1" applyBorder="1" applyAlignment="1" quotePrefix="1">
      <alignment wrapText="1"/>
    </xf>
    <xf numFmtId="169" fontId="2" fillId="0" borderId="18" xfId="0" applyNumberFormat="1" applyFont="1" applyBorder="1" applyAlignment="1" quotePrefix="1">
      <alignment wrapText="1"/>
    </xf>
    <xf numFmtId="169" fontId="9" fillId="0" borderId="15" xfId="0" applyNumberFormat="1" applyFont="1" applyBorder="1" applyAlignment="1">
      <alignment shrinkToFit="1"/>
    </xf>
    <xf numFmtId="169" fontId="3" fillId="0" borderId="15" xfId="0" applyNumberFormat="1" applyFont="1" applyBorder="1" applyAlignment="1">
      <alignment shrinkToFit="1"/>
    </xf>
    <xf numFmtId="169" fontId="0" fillId="0" borderId="0" xfId="0" applyNumberFormat="1" applyAlignment="1">
      <alignment/>
    </xf>
    <xf numFmtId="49" fontId="5" fillId="0" borderId="19" xfId="0" applyNumberFormat="1" applyFont="1" applyBorder="1" applyAlignment="1">
      <alignment/>
    </xf>
    <xf numFmtId="49" fontId="5" fillId="0" borderId="20" xfId="0" applyNumberFormat="1" applyFont="1" applyBorder="1" applyAlignment="1">
      <alignment/>
    </xf>
    <xf numFmtId="49" fontId="5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 wrapText="1"/>
    </xf>
    <xf numFmtId="169" fontId="5" fillId="0" borderId="22" xfId="0" applyNumberFormat="1" applyFont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6" fillId="0" borderId="23" xfId="0" applyNumberFormat="1" applyFont="1" applyBorder="1" applyAlignment="1">
      <alignment wrapText="1"/>
    </xf>
    <xf numFmtId="169" fontId="5" fillId="0" borderId="14" xfId="0" applyNumberFormat="1" applyFont="1" applyBorder="1" applyAlignment="1">
      <alignment shrinkToFit="1"/>
    </xf>
    <xf numFmtId="0" fontId="48" fillId="0" borderId="24" xfId="33" applyNumberFormat="1" applyFont="1" applyBorder="1" applyAlignment="1" applyProtection="1">
      <alignment vertical="top" wrapText="1"/>
      <protection/>
    </xf>
    <xf numFmtId="49" fontId="5" fillId="0" borderId="15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48" fillId="0" borderId="15" xfId="33" applyNumberFormat="1" applyFont="1" applyBorder="1" applyAlignment="1" applyProtection="1">
      <alignment horizontal="left" wrapText="1"/>
      <protection/>
    </xf>
    <xf numFmtId="164" fontId="6" fillId="0" borderId="25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8" fillId="0" borderId="26" xfId="33" applyNumberFormat="1" applyFont="1" applyBorder="1" applyAlignment="1" applyProtection="1">
      <alignment vertical="top" wrapText="1"/>
      <protection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wrapText="1"/>
    </xf>
    <xf numFmtId="164" fontId="0" fillId="33" borderId="0" xfId="0" applyNumberFormat="1" applyFont="1" applyFill="1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108">
      <selection activeCell="F115" sqref="F115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60.33203125" style="0" customWidth="1"/>
    <col min="6" max="6" width="13.33203125" style="48" customWidth="1"/>
    <col min="7" max="10" width="17.33203125" style="13" hidden="1" customWidth="1"/>
    <col min="11" max="11" width="18.5" style="13" hidden="1" customWidth="1"/>
  </cols>
  <sheetData>
    <row r="1" spans="1:10" ht="14.25" customHeight="1" hidden="1">
      <c r="A1" s="49"/>
      <c r="B1" s="50"/>
      <c r="C1" s="50"/>
      <c r="D1" s="51"/>
      <c r="E1" s="52"/>
      <c r="F1" s="53"/>
      <c r="G1" s="21"/>
      <c r="H1" s="21"/>
      <c r="I1" s="21"/>
      <c r="J1" s="21"/>
    </row>
    <row r="2" spans="1:10" ht="14.25" customHeight="1">
      <c r="A2" s="9"/>
      <c r="B2" s="9"/>
      <c r="C2" s="9"/>
      <c r="D2" s="9"/>
      <c r="E2" s="72" t="s">
        <v>167</v>
      </c>
      <c r="F2" s="72"/>
      <c r="G2" s="36"/>
      <c r="H2" s="36"/>
      <c r="I2" s="36"/>
      <c r="J2" s="36"/>
    </row>
    <row r="3" spans="1:10" ht="14.25" customHeight="1">
      <c r="A3" s="9"/>
      <c r="B3" s="9"/>
      <c r="C3" s="9"/>
      <c r="D3" s="9"/>
      <c r="E3" s="72" t="s">
        <v>168</v>
      </c>
      <c r="F3" s="72"/>
      <c r="G3" s="36"/>
      <c r="H3" s="36"/>
      <c r="I3" s="36"/>
      <c r="J3" s="36"/>
    </row>
    <row r="4" spans="1:10" ht="14.25" customHeight="1">
      <c r="A4" s="9"/>
      <c r="B4" s="9"/>
      <c r="C4" s="9"/>
      <c r="D4" s="9"/>
      <c r="E4" s="73" t="s">
        <v>169</v>
      </c>
      <c r="F4" s="72"/>
      <c r="G4" s="36"/>
      <c r="H4" s="36"/>
      <c r="I4" s="36"/>
      <c r="J4" s="36"/>
    </row>
    <row r="5" spans="1:10" ht="14.25" customHeight="1">
      <c r="A5" s="9"/>
      <c r="B5" s="9"/>
      <c r="C5" s="9"/>
      <c r="D5" s="9"/>
      <c r="E5" s="72" t="s">
        <v>182</v>
      </c>
      <c r="F5" s="72"/>
      <c r="G5" s="36"/>
      <c r="H5" s="36"/>
      <c r="I5" s="36"/>
      <c r="J5" s="36"/>
    </row>
    <row r="6" spans="1:10" ht="14.25" customHeight="1">
      <c r="A6" s="9"/>
      <c r="B6" s="9"/>
      <c r="C6" s="9"/>
      <c r="D6" s="9"/>
      <c r="E6" s="35"/>
      <c r="F6" s="39"/>
      <c r="G6" s="36"/>
      <c r="H6" s="36"/>
      <c r="I6" s="36"/>
      <c r="J6" s="36"/>
    </row>
    <row r="7" spans="1:7" ht="15">
      <c r="A7" s="9"/>
      <c r="B7" s="9"/>
      <c r="C7" s="9"/>
      <c r="D7" s="9"/>
      <c r="E7" s="10"/>
      <c r="F7" s="40" t="s">
        <v>170</v>
      </c>
      <c r="G7" s="12"/>
    </row>
    <row r="8" spans="1:7" ht="15">
      <c r="A8" s="9"/>
      <c r="B8" s="9"/>
      <c r="C8" s="9"/>
      <c r="D8" s="9"/>
      <c r="E8" s="10"/>
      <c r="F8" s="40" t="s">
        <v>168</v>
      </c>
      <c r="G8" s="12"/>
    </row>
    <row r="9" spans="1:7" ht="15">
      <c r="A9" s="9"/>
      <c r="B9" s="9"/>
      <c r="C9" s="9"/>
      <c r="D9" s="9"/>
      <c r="E9" s="10"/>
      <c r="F9" s="41" t="str">
        <f>CONCATENATE("муниципального образования """,F16,"""")</f>
        <v>муниципального образования "Малопургинский район"</v>
      </c>
      <c r="G9" s="12"/>
    </row>
    <row r="10" spans="1:7" ht="15">
      <c r="A10" s="9"/>
      <c r="B10" s="9"/>
      <c r="C10" s="9"/>
      <c r="D10" s="9"/>
      <c r="E10" s="10"/>
      <c r="F10" s="40" t="s">
        <v>188</v>
      </c>
      <c r="G10" s="12"/>
    </row>
    <row r="12" spans="1:10" ht="33.75" customHeight="1">
      <c r="A12" s="67" t="s">
        <v>171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6:7" ht="12.75">
      <c r="F13" s="42" t="s">
        <v>172</v>
      </c>
      <c r="G13" s="14"/>
    </row>
    <row r="14" spans="1:11" ht="31.5">
      <c r="A14" s="71" t="s">
        <v>1</v>
      </c>
      <c r="B14" s="71"/>
      <c r="C14" s="71"/>
      <c r="D14" s="71"/>
      <c r="E14" s="8" t="s">
        <v>7</v>
      </c>
      <c r="F14" s="43" t="str">
        <f>"Сумма на "&amp;MID(G16,FIND("Проект",G16,1)+7,4)&amp;" год"</f>
        <v>Сумма на 2017 год</v>
      </c>
      <c r="G14" s="30"/>
      <c r="H14" s="29" t="str">
        <f>"Сумма на "&amp;MID(I16,FIND("Прогноз",I16,1)+8,4)&amp;" год"</f>
        <v>Сумма на 2018 год</v>
      </c>
      <c r="I14" s="30"/>
      <c r="J14" s="33" t="str">
        <f>"Сумма на "&amp;MID(K16,FIND("Прогноз",K16,1)+8,4)&amp;" год"</f>
        <v>Сумма на 2019 год</v>
      </c>
      <c r="K14" s="30"/>
    </row>
    <row r="15" spans="1:11" s="4" customFormat="1" ht="280.5" hidden="1">
      <c r="A15" s="2" t="s">
        <v>0</v>
      </c>
      <c r="B15" s="2" t="s">
        <v>2</v>
      </c>
      <c r="C15" s="2" t="s">
        <v>4</v>
      </c>
      <c r="D15" s="2" t="s">
        <v>15</v>
      </c>
      <c r="E15" s="3" t="s">
        <v>29</v>
      </c>
      <c r="F15" s="44" t="s">
        <v>30</v>
      </c>
      <c r="G15" s="15" t="s">
        <v>31</v>
      </c>
      <c r="H15" s="15" t="s">
        <v>32</v>
      </c>
      <c r="I15" s="15" t="s">
        <v>33</v>
      </c>
      <c r="J15" s="15" t="s">
        <v>34</v>
      </c>
      <c r="K15" s="15" t="s">
        <v>35</v>
      </c>
    </row>
    <row r="16" spans="1:11" s="7" customFormat="1" ht="191.25" hidden="1">
      <c r="A16" s="6" t="s">
        <v>1</v>
      </c>
      <c r="B16" s="6" t="s">
        <v>3</v>
      </c>
      <c r="C16" s="6" t="s">
        <v>5</v>
      </c>
      <c r="D16" s="6" t="s">
        <v>6</v>
      </c>
      <c r="E16" s="5" t="s">
        <v>23</v>
      </c>
      <c r="F16" s="45" t="s">
        <v>22</v>
      </c>
      <c r="G16" s="16" t="s">
        <v>24</v>
      </c>
      <c r="H16" s="16" t="s">
        <v>25</v>
      </c>
      <c r="I16" s="16" t="s">
        <v>26</v>
      </c>
      <c r="J16" s="16" t="s">
        <v>27</v>
      </c>
      <c r="K16" s="16" t="s">
        <v>28</v>
      </c>
    </row>
    <row r="17" spans="1:11" s="11" customFormat="1" ht="21.75" customHeight="1" hidden="1">
      <c r="A17" s="22" t="s">
        <v>8</v>
      </c>
      <c r="B17" s="23" t="s">
        <v>9</v>
      </c>
      <c r="C17" s="23" t="s">
        <v>10</v>
      </c>
      <c r="D17" s="24" t="s">
        <v>11</v>
      </c>
      <c r="E17" s="25"/>
      <c r="F17" s="46">
        <v>812687.6</v>
      </c>
      <c r="G17" s="31">
        <v>818616.8</v>
      </c>
      <c r="H17" s="26">
        <v>796922</v>
      </c>
      <c r="I17" s="31">
        <v>800659.6</v>
      </c>
      <c r="J17" s="26">
        <v>801761.9</v>
      </c>
      <c r="K17" s="31">
        <v>807089.5</v>
      </c>
    </row>
    <row r="18" spans="1:11" s="11" customFormat="1" ht="14.25">
      <c r="A18" s="22" t="s">
        <v>36</v>
      </c>
      <c r="B18" s="23" t="s">
        <v>9</v>
      </c>
      <c r="C18" s="23" t="s">
        <v>10</v>
      </c>
      <c r="D18" s="24" t="s">
        <v>11</v>
      </c>
      <c r="E18" s="25" t="s">
        <v>37</v>
      </c>
      <c r="F18" s="46">
        <f>F19+F21+F25+F29+F31+F37+F42+F44+F47+F50</f>
        <v>188492.7</v>
      </c>
      <c r="G18" s="26"/>
      <c r="H18" s="26">
        <v>189985</v>
      </c>
      <c r="I18" s="26"/>
      <c r="J18" s="26">
        <v>194244</v>
      </c>
      <c r="K18" s="34"/>
    </row>
    <row r="19" spans="1:11" s="11" customFormat="1" ht="14.25">
      <c r="A19" s="22" t="s">
        <v>38</v>
      </c>
      <c r="B19" s="23" t="s">
        <v>9</v>
      </c>
      <c r="C19" s="23" t="s">
        <v>10</v>
      </c>
      <c r="D19" s="24" t="s">
        <v>11</v>
      </c>
      <c r="E19" s="25" t="s">
        <v>39</v>
      </c>
      <c r="F19" s="46">
        <f>F20</f>
        <v>152048</v>
      </c>
      <c r="G19" s="26"/>
      <c r="H19" s="26">
        <v>153986</v>
      </c>
      <c r="I19" s="26"/>
      <c r="J19" s="26">
        <v>156026</v>
      </c>
      <c r="K19" s="34"/>
    </row>
    <row r="20" spans="1:10" ht="60.75">
      <c r="A20" s="17" t="s">
        <v>40</v>
      </c>
      <c r="B20" s="18" t="s">
        <v>41</v>
      </c>
      <c r="C20" s="18" t="s">
        <v>10</v>
      </c>
      <c r="D20" s="19" t="s">
        <v>42</v>
      </c>
      <c r="E20" s="37" t="s">
        <v>173</v>
      </c>
      <c r="F20" s="38">
        <v>152048</v>
      </c>
      <c r="G20" s="21"/>
      <c r="H20" s="21">
        <v>153986</v>
      </c>
      <c r="I20" s="21"/>
      <c r="J20" s="21">
        <v>156026</v>
      </c>
    </row>
    <row r="21" spans="1:11" s="11" customFormat="1" ht="36">
      <c r="A21" s="22" t="s">
        <v>43</v>
      </c>
      <c r="B21" s="23" t="s">
        <v>9</v>
      </c>
      <c r="C21" s="23" t="s">
        <v>10</v>
      </c>
      <c r="D21" s="24" t="s">
        <v>11</v>
      </c>
      <c r="E21" s="25" t="s">
        <v>44</v>
      </c>
      <c r="F21" s="46">
        <f>F22+F23+F24</f>
        <v>12192</v>
      </c>
      <c r="G21" s="26"/>
      <c r="H21" s="26">
        <v>12000</v>
      </c>
      <c r="I21" s="26"/>
      <c r="J21" s="26">
        <v>13508</v>
      </c>
      <c r="K21" s="34"/>
    </row>
    <row r="22" spans="1:10" ht="48.75">
      <c r="A22" s="17" t="s">
        <v>45</v>
      </c>
      <c r="B22" s="18" t="s">
        <v>41</v>
      </c>
      <c r="C22" s="18" t="s">
        <v>10</v>
      </c>
      <c r="D22" s="19" t="s">
        <v>42</v>
      </c>
      <c r="E22" s="20" t="s">
        <v>46</v>
      </c>
      <c r="F22" s="38">
        <v>4163</v>
      </c>
      <c r="G22" s="21"/>
      <c r="H22" s="21">
        <v>4173</v>
      </c>
      <c r="I22" s="21"/>
      <c r="J22" s="21">
        <v>4655</v>
      </c>
    </row>
    <row r="23" spans="1:10" ht="60.75">
      <c r="A23" s="17" t="s">
        <v>47</v>
      </c>
      <c r="B23" s="18" t="s">
        <v>41</v>
      </c>
      <c r="C23" s="18" t="s">
        <v>10</v>
      </c>
      <c r="D23" s="19" t="s">
        <v>42</v>
      </c>
      <c r="E23" s="20" t="s">
        <v>48</v>
      </c>
      <c r="F23" s="38">
        <v>41</v>
      </c>
      <c r="G23" s="21"/>
      <c r="H23" s="21">
        <v>38</v>
      </c>
      <c r="I23" s="21"/>
      <c r="J23" s="21">
        <v>40</v>
      </c>
    </row>
    <row r="24" spans="1:10" ht="48.75">
      <c r="A24" s="17" t="s">
        <v>49</v>
      </c>
      <c r="B24" s="18" t="s">
        <v>41</v>
      </c>
      <c r="C24" s="18" t="s">
        <v>10</v>
      </c>
      <c r="D24" s="19" t="s">
        <v>42</v>
      </c>
      <c r="E24" s="20" t="s">
        <v>50</v>
      </c>
      <c r="F24" s="38">
        <v>7988</v>
      </c>
      <c r="G24" s="21"/>
      <c r="H24" s="21">
        <v>7789</v>
      </c>
      <c r="I24" s="21"/>
      <c r="J24" s="21">
        <v>8813</v>
      </c>
    </row>
    <row r="25" spans="1:11" s="11" customFormat="1" ht="14.25">
      <c r="A25" s="22" t="s">
        <v>51</v>
      </c>
      <c r="B25" s="23" t="s">
        <v>9</v>
      </c>
      <c r="C25" s="23" t="s">
        <v>10</v>
      </c>
      <c r="D25" s="24" t="s">
        <v>11</v>
      </c>
      <c r="E25" s="25" t="s">
        <v>52</v>
      </c>
      <c r="F25" s="46">
        <f>F26+F27+F28</f>
        <v>13071</v>
      </c>
      <c r="G25" s="26"/>
      <c r="H25" s="26">
        <v>13712</v>
      </c>
      <c r="I25" s="26"/>
      <c r="J25" s="26">
        <v>14297</v>
      </c>
      <c r="K25" s="34"/>
    </row>
    <row r="26" spans="1:10" ht="24.75">
      <c r="A26" s="17" t="s">
        <v>53</v>
      </c>
      <c r="B26" s="18" t="s">
        <v>54</v>
      </c>
      <c r="C26" s="18" t="s">
        <v>10</v>
      </c>
      <c r="D26" s="19" t="s">
        <v>42</v>
      </c>
      <c r="E26" s="20" t="s">
        <v>55</v>
      </c>
      <c r="F26" s="38">
        <v>11130</v>
      </c>
      <c r="G26" s="21"/>
      <c r="H26" s="21">
        <v>11664</v>
      </c>
      <c r="I26" s="21"/>
      <c r="J26" s="21">
        <v>12166</v>
      </c>
    </row>
    <row r="27" spans="1:10" ht="15">
      <c r="A27" s="17" t="s">
        <v>56</v>
      </c>
      <c r="B27" s="18" t="s">
        <v>41</v>
      </c>
      <c r="C27" s="18" t="s">
        <v>10</v>
      </c>
      <c r="D27" s="19" t="s">
        <v>42</v>
      </c>
      <c r="E27" s="20" t="s">
        <v>57</v>
      </c>
      <c r="F27" s="38">
        <v>1855</v>
      </c>
      <c r="G27" s="21"/>
      <c r="H27" s="21">
        <v>1958</v>
      </c>
      <c r="I27" s="21"/>
      <c r="J27" s="21">
        <v>2037</v>
      </c>
    </row>
    <row r="28" spans="1:10" ht="36.75">
      <c r="A28" s="17" t="s">
        <v>58</v>
      </c>
      <c r="B28" s="18" t="s">
        <v>54</v>
      </c>
      <c r="C28" s="18" t="s">
        <v>10</v>
      </c>
      <c r="D28" s="19" t="s">
        <v>42</v>
      </c>
      <c r="E28" s="20" t="s">
        <v>181</v>
      </c>
      <c r="F28" s="38">
        <v>86</v>
      </c>
      <c r="G28" s="21"/>
      <c r="H28" s="21">
        <v>90</v>
      </c>
      <c r="I28" s="21"/>
      <c r="J28" s="21">
        <v>94</v>
      </c>
    </row>
    <row r="29" spans="1:11" s="11" customFormat="1" ht="14.25">
      <c r="A29" s="22" t="s">
        <v>59</v>
      </c>
      <c r="B29" s="23" t="s">
        <v>9</v>
      </c>
      <c r="C29" s="23" t="s">
        <v>10</v>
      </c>
      <c r="D29" s="24" t="s">
        <v>11</v>
      </c>
      <c r="E29" s="25" t="s">
        <v>60</v>
      </c>
      <c r="F29" s="46">
        <f>F30</f>
        <v>2272</v>
      </c>
      <c r="G29" s="26"/>
      <c r="H29" s="26">
        <v>2381</v>
      </c>
      <c r="I29" s="26"/>
      <c r="J29" s="26">
        <v>2484</v>
      </c>
      <c r="K29" s="34"/>
    </row>
    <row r="30" spans="1:10" ht="36.75">
      <c r="A30" s="17" t="s">
        <v>61</v>
      </c>
      <c r="B30" s="18" t="s">
        <v>41</v>
      </c>
      <c r="C30" s="18" t="s">
        <v>10</v>
      </c>
      <c r="D30" s="19" t="s">
        <v>42</v>
      </c>
      <c r="E30" s="20" t="s">
        <v>62</v>
      </c>
      <c r="F30" s="38">
        <v>2272</v>
      </c>
      <c r="G30" s="21"/>
      <c r="H30" s="21">
        <v>2381</v>
      </c>
      <c r="I30" s="21"/>
      <c r="J30" s="21">
        <v>2484</v>
      </c>
    </row>
    <row r="31" spans="1:11" s="11" customFormat="1" ht="36">
      <c r="A31" s="22" t="s">
        <v>63</v>
      </c>
      <c r="B31" s="23" t="s">
        <v>9</v>
      </c>
      <c r="C31" s="23" t="s">
        <v>10</v>
      </c>
      <c r="D31" s="24" t="s">
        <v>11</v>
      </c>
      <c r="E31" s="25" t="s">
        <v>64</v>
      </c>
      <c r="F31" s="46">
        <f>F32+F33+F34+F35+F36</f>
        <v>4473</v>
      </c>
      <c r="G31" s="26"/>
      <c r="H31" s="26">
        <v>4243</v>
      </c>
      <c r="I31" s="26"/>
      <c r="J31" s="26">
        <v>4246</v>
      </c>
      <c r="K31" s="34"/>
    </row>
    <row r="32" spans="1:10" ht="60.75">
      <c r="A32" s="17" t="s">
        <v>65</v>
      </c>
      <c r="B32" s="18" t="s">
        <v>66</v>
      </c>
      <c r="C32" s="18" t="s">
        <v>10</v>
      </c>
      <c r="D32" s="19" t="s">
        <v>67</v>
      </c>
      <c r="E32" s="20" t="s">
        <v>68</v>
      </c>
      <c r="F32" s="38">
        <v>3000</v>
      </c>
      <c r="G32" s="21"/>
      <c r="H32" s="21">
        <v>3000</v>
      </c>
      <c r="I32" s="21"/>
      <c r="J32" s="21">
        <v>3000</v>
      </c>
    </row>
    <row r="33" spans="1:10" ht="60.75">
      <c r="A33" s="17" t="s">
        <v>69</v>
      </c>
      <c r="B33" s="18" t="s">
        <v>20</v>
      </c>
      <c r="C33" s="18" t="s">
        <v>10</v>
      </c>
      <c r="D33" s="19" t="s">
        <v>67</v>
      </c>
      <c r="E33" s="20" t="s">
        <v>70</v>
      </c>
      <c r="F33" s="38">
        <v>300</v>
      </c>
      <c r="G33" s="21"/>
      <c r="H33" s="21">
        <v>300</v>
      </c>
      <c r="I33" s="21"/>
      <c r="J33" s="21">
        <v>300</v>
      </c>
    </row>
    <row r="34" spans="1:10" ht="48.75">
      <c r="A34" s="17" t="s">
        <v>71</v>
      </c>
      <c r="B34" s="18" t="s">
        <v>20</v>
      </c>
      <c r="C34" s="18" t="s">
        <v>10</v>
      </c>
      <c r="D34" s="19" t="s">
        <v>67</v>
      </c>
      <c r="E34" s="20" t="s">
        <v>72</v>
      </c>
      <c r="F34" s="38">
        <v>953</v>
      </c>
      <c r="G34" s="21"/>
      <c r="H34" s="21">
        <v>720</v>
      </c>
      <c r="I34" s="21"/>
      <c r="J34" s="21">
        <v>720</v>
      </c>
    </row>
    <row r="35" spans="1:10" ht="36.75">
      <c r="A35" s="17" t="s">
        <v>73</v>
      </c>
      <c r="B35" s="18" t="s">
        <v>20</v>
      </c>
      <c r="C35" s="18" t="s">
        <v>10</v>
      </c>
      <c r="D35" s="19" t="s">
        <v>67</v>
      </c>
      <c r="E35" s="20" t="s">
        <v>74</v>
      </c>
      <c r="F35" s="38">
        <v>3</v>
      </c>
      <c r="G35" s="21"/>
      <c r="H35" s="21">
        <v>3</v>
      </c>
      <c r="I35" s="21"/>
      <c r="J35" s="21">
        <v>3</v>
      </c>
    </row>
    <row r="36" spans="1:10" ht="60.75">
      <c r="A36" s="17" t="s">
        <v>75</v>
      </c>
      <c r="B36" s="18" t="s">
        <v>20</v>
      </c>
      <c r="C36" s="18" t="s">
        <v>76</v>
      </c>
      <c r="D36" s="19" t="s">
        <v>67</v>
      </c>
      <c r="E36" s="20" t="s">
        <v>77</v>
      </c>
      <c r="F36" s="38">
        <v>217</v>
      </c>
      <c r="G36" s="21"/>
      <c r="H36" s="21">
        <v>220</v>
      </c>
      <c r="I36" s="21"/>
      <c r="J36" s="21">
        <v>223</v>
      </c>
    </row>
    <row r="37" spans="1:11" s="11" customFormat="1" ht="24">
      <c r="A37" s="22" t="s">
        <v>78</v>
      </c>
      <c r="B37" s="23" t="s">
        <v>9</v>
      </c>
      <c r="C37" s="23" t="s">
        <v>10</v>
      </c>
      <c r="D37" s="24" t="s">
        <v>11</v>
      </c>
      <c r="E37" s="25" t="s">
        <v>79</v>
      </c>
      <c r="F37" s="46">
        <f>F38+F39+F40+F41</f>
        <v>1013</v>
      </c>
      <c r="G37" s="26"/>
      <c r="H37" s="26">
        <v>1054</v>
      </c>
      <c r="I37" s="26"/>
      <c r="J37" s="26">
        <v>1054</v>
      </c>
      <c r="K37" s="34"/>
    </row>
    <row r="38" spans="1:10" ht="24.75">
      <c r="A38" s="17" t="s">
        <v>80</v>
      </c>
      <c r="B38" s="18" t="s">
        <v>41</v>
      </c>
      <c r="C38" s="18" t="s">
        <v>10</v>
      </c>
      <c r="D38" s="19" t="s">
        <v>67</v>
      </c>
      <c r="E38" s="20" t="s">
        <v>81</v>
      </c>
      <c r="F38" s="38">
        <v>554</v>
      </c>
      <c r="G38" s="21"/>
      <c r="H38" s="21">
        <v>555</v>
      </c>
      <c r="I38" s="21"/>
      <c r="J38" s="21">
        <v>555</v>
      </c>
    </row>
    <row r="39" spans="1:10" ht="24.75">
      <c r="A39" s="17" t="s">
        <v>82</v>
      </c>
      <c r="B39" s="18" t="s">
        <v>41</v>
      </c>
      <c r="C39" s="18" t="s">
        <v>10</v>
      </c>
      <c r="D39" s="19" t="s">
        <v>67</v>
      </c>
      <c r="E39" s="20" t="s">
        <v>83</v>
      </c>
      <c r="F39" s="38">
        <v>7</v>
      </c>
      <c r="G39" s="21"/>
      <c r="H39" s="21">
        <v>8</v>
      </c>
      <c r="I39" s="21"/>
      <c r="J39" s="21">
        <v>8</v>
      </c>
    </row>
    <row r="40" spans="1:10" ht="15">
      <c r="A40" s="17" t="s">
        <v>84</v>
      </c>
      <c r="B40" s="18" t="s">
        <v>41</v>
      </c>
      <c r="C40" s="18" t="s">
        <v>10</v>
      </c>
      <c r="D40" s="19" t="s">
        <v>67</v>
      </c>
      <c r="E40" s="20" t="s">
        <v>85</v>
      </c>
      <c r="F40" s="38">
        <v>217</v>
      </c>
      <c r="G40" s="21"/>
      <c r="H40" s="21">
        <v>218</v>
      </c>
      <c r="I40" s="21"/>
      <c r="J40" s="21">
        <v>218</v>
      </c>
    </row>
    <row r="41" spans="1:10" ht="15">
      <c r="A41" s="17" t="s">
        <v>86</v>
      </c>
      <c r="B41" s="18" t="s">
        <v>41</v>
      </c>
      <c r="C41" s="18" t="s">
        <v>10</v>
      </c>
      <c r="D41" s="19" t="s">
        <v>67</v>
      </c>
      <c r="E41" s="20" t="s">
        <v>87</v>
      </c>
      <c r="F41" s="38">
        <v>235</v>
      </c>
      <c r="G41" s="21"/>
      <c r="H41" s="21">
        <v>273</v>
      </c>
      <c r="I41" s="21"/>
      <c r="J41" s="21">
        <v>273</v>
      </c>
    </row>
    <row r="42" spans="1:11" s="11" customFormat="1" ht="24">
      <c r="A42" s="22" t="s">
        <v>88</v>
      </c>
      <c r="B42" s="23" t="s">
        <v>9</v>
      </c>
      <c r="C42" s="23" t="s">
        <v>10</v>
      </c>
      <c r="D42" s="24" t="s">
        <v>11</v>
      </c>
      <c r="E42" s="25" t="s">
        <v>89</v>
      </c>
      <c r="F42" s="46">
        <f>F43</f>
        <v>408.2</v>
      </c>
      <c r="G42" s="26"/>
      <c r="H42" s="26">
        <v>100</v>
      </c>
      <c r="I42" s="26"/>
      <c r="J42" s="26">
        <v>100</v>
      </c>
      <c r="K42" s="34"/>
    </row>
    <row r="43" spans="1:10" ht="24.75">
      <c r="A43" s="17" t="s">
        <v>90</v>
      </c>
      <c r="B43" s="18" t="s">
        <v>20</v>
      </c>
      <c r="C43" s="18" t="s">
        <v>10</v>
      </c>
      <c r="D43" s="19" t="s">
        <v>91</v>
      </c>
      <c r="E43" s="20" t="s">
        <v>92</v>
      </c>
      <c r="F43" s="38">
        <v>408.2</v>
      </c>
      <c r="G43" s="21"/>
      <c r="H43" s="21">
        <v>100</v>
      </c>
      <c r="I43" s="21"/>
      <c r="J43" s="21">
        <v>100</v>
      </c>
    </row>
    <row r="44" spans="1:11" s="11" customFormat="1" ht="24">
      <c r="A44" s="22" t="s">
        <v>93</v>
      </c>
      <c r="B44" s="23" t="s">
        <v>9</v>
      </c>
      <c r="C44" s="23" t="s">
        <v>10</v>
      </c>
      <c r="D44" s="24" t="s">
        <v>11</v>
      </c>
      <c r="E44" s="25" t="s">
        <v>94</v>
      </c>
      <c r="F44" s="46">
        <f>F45+F46</f>
        <v>1000</v>
      </c>
      <c r="G44" s="26"/>
      <c r="H44" s="26">
        <v>800</v>
      </c>
      <c r="I44" s="26"/>
      <c r="J44" s="26">
        <v>800</v>
      </c>
      <c r="K44" s="34"/>
    </row>
    <row r="45" spans="1:10" ht="60.75">
      <c r="A45" s="17" t="s">
        <v>95</v>
      </c>
      <c r="B45" s="18" t="s">
        <v>20</v>
      </c>
      <c r="C45" s="18" t="s">
        <v>10</v>
      </c>
      <c r="D45" s="19" t="s">
        <v>96</v>
      </c>
      <c r="E45" s="20" t="s">
        <v>97</v>
      </c>
      <c r="F45" s="38">
        <v>200</v>
      </c>
      <c r="G45" s="21"/>
      <c r="H45" s="21"/>
      <c r="I45" s="21"/>
      <c r="J45" s="21"/>
    </row>
    <row r="46" spans="1:10" ht="36.75">
      <c r="A46" s="17" t="s">
        <v>98</v>
      </c>
      <c r="B46" s="18" t="s">
        <v>66</v>
      </c>
      <c r="C46" s="18" t="s">
        <v>10</v>
      </c>
      <c r="D46" s="19" t="s">
        <v>99</v>
      </c>
      <c r="E46" s="20" t="s">
        <v>100</v>
      </c>
      <c r="F46" s="38">
        <v>800</v>
      </c>
      <c r="G46" s="21"/>
      <c r="H46" s="21">
        <v>800</v>
      </c>
      <c r="I46" s="21"/>
      <c r="J46" s="21">
        <v>800</v>
      </c>
    </row>
    <row r="47" spans="1:11" s="11" customFormat="1" ht="14.25">
      <c r="A47" s="22" t="s">
        <v>101</v>
      </c>
      <c r="B47" s="23" t="s">
        <v>9</v>
      </c>
      <c r="C47" s="23" t="s">
        <v>10</v>
      </c>
      <c r="D47" s="24" t="s">
        <v>11</v>
      </c>
      <c r="E47" s="25" t="s">
        <v>102</v>
      </c>
      <c r="F47" s="46">
        <f>F49+F48</f>
        <v>2015.5</v>
      </c>
      <c r="G47" s="26"/>
      <c r="H47" s="26">
        <v>1709</v>
      </c>
      <c r="I47" s="26"/>
      <c r="J47" s="26">
        <v>1729</v>
      </c>
      <c r="K47" s="34"/>
    </row>
    <row r="48" spans="1:11" s="11" customFormat="1" ht="27.75" customHeight="1">
      <c r="A48" s="17" t="s">
        <v>236</v>
      </c>
      <c r="B48" s="18" t="s">
        <v>20</v>
      </c>
      <c r="C48" s="18" t="s">
        <v>10</v>
      </c>
      <c r="D48" s="19" t="s">
        <v>104</v>
      </c>
      <c r="E48" s="20" t="s">
        <v>237</v>
      </c>
      <c r="F48" s="38">
        <v>326.5</v>
      </c>
      <c r="G48" s="26"/>
      <c r="H48" s="26"/>
      <c r="I48" s="26"/>
      <c r="J48" s="26"/>
      <c r="K48" s="34"/>
    </row>
    <row r="49" spans="1:10" ht="36.75">
      <c r="A49" s="17" t="s">
        <v>103</v>
      </c>
      <c r="B49" s="18" t="s">
        <v>20</v>
      </c>
      <c r="C49" s="18" t="s">
        <v>10</v>
      </c>
      <c r="D49" s="19" t="s">
        <v>104</v>
      </c>
      <c r="E49" s="20" t="s">
        <v>105</v>
      </c>
      <c r="F49" s="38">
        <v>1689</v>
      </c>
      <c r="G49" s="21"/>
      <c r="H49" s="21">
        <v>1709</v>
      </c>
      <c r="I49" s="21"/>
      <c r="J49" s="21">
        <v>1729</v>
      </c>
    </row>
    <row r="50" spans="1:11" s="11" customFormat="1" ht="14.25">
      <c r="A50" s="22" t="s">
        <v>189</v>
      </c>
      <c r="B50" s="23" t="s">
        <v>9</v>
      </c>
      <c r="C50" s="23" t="s">
        <v>10</v>
      </c>
      <c r="D50" s="24" t="s">
        <v>11</v>
      </c>
      <c r="E50" s="25" t="s">
        <v>192</v>
      </c>
      <c r="F50" s="46">
        <f>F51</f>
        <v>0</v>
      </c>
      <c r="G50" s="26"/>
      <c r="H50" s="26"/>
      <c r="I50" s="26"/>
      <c r="J50" s="26"/>
      <c r="K50" s="34"/>
    </row>
    <row r="51" spans="1:10" ht="24.75">
      <c r="A51" s="17" t="s">
        <v>190</v>
      </c>
      <c r="B51" s="18" t="s">
        <v>20</v>
      </c>
      <c r="C51" s="18" t="s">
        <v>10</v>
      </c>
      <c r="D51" s="19" t="s">
        <v>191</v>
      </c>
      <c r="E51" s="20" t="s">
        <v>193</v>
      </c>
      <c r="F51" s="38">
        <v>0</v>
      </c>
      <c r="G51" s="21"/>
      <c r="H51" s="21"/>
      <c r="I51" s="21"/>
      <c r="J51" s="21"/>
    </row>
    <row r="52" spans="1:11" s="11" customFormat="1" ht="14.25">
      <c r="A52" s="22" t="s">
        <v>16</v>
      </c>
      <c r="B52" s="23" t="s">
        <v>9</v>
      </c>
      <c r="C52" s="23" t="s">
        <v>10</v>
      </c>
      <c r="D52" s="24" t="s">
        <v>11</v>
      </c>
      <c r="E52" s="25" t="s">
        <v>17</v>
      </c>
      <c r="F52" s="46">
        <f>F53+F111</f>
        <v>796111.94</v>
      </c>
      <c r="G52" s="26"/>
      <c r="H52" s="26">
        <v>606937</v>
      </c>
      <c r="I52" s="26"/>
      <c r="J52" s="26">
        <v>607517.9</v>
      </c>
      <c r="K52" s="34"/>
    </row>
    <row r="53" spans="1:11" s="11" customFormat="1" ht="24">
      <c r="A53" s="22" t="s">
        <v>18</v>
      </c>
      <c r="B53" s="23" t="s">
        <v>9</v>
      </c>
      <c r="C53" s="23" t="s">
        <v>10</v>
      </c>
      <c r="D53" s="24" t="s">
        <v>11</v>
      </c>
      <c r="E53" s="25" t="s">
        <v>19</v>
      </c>
      <c r="F53" s="46">
        <f>F54+F75+F105+F58</f>
        <v>795311.94</v>
      </c>
      <c r="G53" s="26"/>
      <c r="H53" s="26">
        <v>606937</v>
      </c>
      <c r="I53" s="26"/>
      <c r="J53" s="26">
        <v>607517.9</v>
      </c>
      <c r="K53" s="34"/>
    </row>
    <row r="54" spans="1:11" s="11" customFormat="1" ht="24">
      <c r="A54" s="22" t="s">
        <v>174</v>
      </c>
      <c r="B54" s="23" t="s">
        <v>9</v>
      </c>
      <c r="C54" s="23" t="s">
        <v>10</v>
      </c>
      <c r="D54" s="24" t="s">
        <v>11</v>
      </c>
      <c r="E54" s="25" t="s">
        <v>175</v>
      </c>
      <c r="F54" s="46">
        <f>F55+F57+F56</f>
        <v>169278.2</v>
      </c>
      <c r="G54" s="26"/>
      <c r="H54" s="26"/>
      <c r="I54" s="26"/>
      <c r="J54" s="26"/>
      <c r="K54" s="34"/>
    </row>
    <row r="55" spans="1:10" ht="24.75">
      <c r="A55" s="17" t="s">
        <v>106</v>
      </c>
      <c r="B55" s="18" t="s">
        <v>20</v>
      </c>
      <c r="C55" s="18" t="s">
        <v>10</v>
      </c>
      <c r="D55" s="19" t="s">
        <v>21</v>
      </c>
      <c r="E55" s="20" t="s">
        <v>107</v>
      </c>
      <c r="F55" s="38">
        <v>131072</v>
      </c>
      <c r="G55" s="21"/>
      <c r="H55" s="21">
        <v>131072</v>
      </c>
      <c r="I55" s="21"/>
      <c r="J55" s="21">
        <v>131072</v>
      </c>
    </row>
    <row r="56" spans="1:10" ht="24.75">
      <c r="A56" s="17" t="s">
        <v>202</v>
      </c>
      <c r="B56" s="18" t="s">
        <v>20</v>
      </c>
      <c r="C56" s="18" t="s">
        <v>10</v>
      </c>
      <c r="D56" s="19" t="s">
        <v>21</v>
      </c>
      <c r="E56" s="20" t="s">
        <v>231</v>
      </c>
      <c r="F56" s="38">
        <v>36218.2</v>
      </c>
      <c r="G56" s="21"/>
      <c r="H56" s="21"/>
      <c r="I56" s="21"/>
      <c r="J56" s="21"/>
    </row>
    <row r="57" spans="1:10" ht="15">
      <c r="A57" s="59" t="s">
        <v>108</v>
      </c>
      <c r="B57" s="59" t="s">
        <v>20</v>
      </c>
      <c r="C57" s="59" t="s">
        <v>10</v>
      </c>
      <c r="D57" s="59" t="s">
        <v>21</v>
      </c>
      <c r="E57" s="20" t="s">
        <v>109</v>
      </c>
      <c r="F57" s="38">
        <v>1988</v>
      </c>
      <c r="G57" s="62"/>
      <c r="H57" s="21"/>
      <c r="I57" s="21"/>
      <c r="J57" s="21"/>
    </row>
    <row r="58" spans="1:11" s="11" customFormat="1" ht="24">
      <c r="A58" s="60" t="s">
        <v>183</v>
      </c>
      <c r="B58" s="60" t="s">
        <v>9</v>
      </c>
      <c r="C58" s="60" t="s">
        <v>10</v>
      </c>
      <c r="D58" s="60" t="s">
        <v>21</v>
      </c>
      <c r="E58" s="25" t="s">
        <v>184</v>
      </c>
      <c r="F58" s="46">
        <f>F66+F60+F63+F73+F61+F62+F64+F65+F68+F69+F72+F59+F67+F70+F71+F74</f>
        <v>98690.34000000001</v>
      </c>
      <c r="G58" s="61"/>
      <c r="H58" s="26"/>
      <c r="I58" s="26"/>
      <c r="J58" s="26"/>
      <c r="K58" s="34"/>
    </row>
    <row r="59" spans="1:11" s="11" customFormat="1" ht="24.75">
      <c r="A59" s="59" t="s">
        <v>219</v>
      </c>
      <c r="B59" s="59" t="s">
        <v>20</v>
      </c>
      <c r="C59" s="59" t="s">
        <v>10</v>
      </c>
      <c r="D59" s="59" t="s">
        <v>21</v>
      </c>
      <c r="E59" s="20" t="s">
        <v>220</v>
      </c>
      <c r="F59" s="38">
        <v>2533.2</v>
      </c>
      <c r="G59" s="61"/>
      <c r="H59" s="26"/>
      <c r="I59" s="26"/>
      <c r="J59" s="26"/>
      <c r="K59" s="34"/>
    </row>
    <row r="60" spans="1:11" s="55" customFormat="1" ht="29.25" customHeight="1">
      <c r="A60" s="59" t="s">
        <v>194</v>
      </c>
      <c r="B60" s="59" t="s">
        <v>20</v>
      </c>
      <c r="C60" s="59" t="s">
        <v>10</v>
      </c>
      <c r="D60" s="59" t="s">
        <v>21</v>
      </c>
      <c r="E60" s="63" t="s">
        <v>200</v>
      </c>
      <c r="F60" s="38">
        <v>68923.5</v>
      </c>
      <c r="G60" s="62"/>
      <c r="H60" s="21"/>
      <c r="I60" s="21"/>
      <c r="J60" s="21"/>
      <c r="K60" s="54"/>
    </row>
    <row r="61" spans="1:11" s="55" customFormat="1" ht="37.5" customHeight="1">
      <c r="A61" s="59" t="s">
        <v>203</v>
      </c>
      <c r="B61" s="59" t="s">
        <v>20</v>
      </c>
      <c r="C61" s="59" t="s">
        <v>10</v>
      </c>
      <c r="D61" s="59" t="s">
        <v>21</v>
      </c>
      <c r="E61" s="63" t="s">
        <v>204</v>
      </c>
      <c r="F61" s="38">
        <v>1490.1</v>
      </c>
      <c r="G61" s="62"/>
      <c r="H61" s="21"/>
      <c r="I61" s="21"/>
      <c r="J61" s="21"/>
      <c r="K61" s="54"/>
    </row>
    <row r="62" spans="1:11" s="55" customFormat="1" ht="53.25" customHeight="1">
      <c r="A62" s="59" t="s">
        <v>205</v>
      </c>
      <c r="B62" s="59" t="s">
        <v>20</v>
      </c>
      <c r="C62" s="59" t="s">
        <v>10</v>
      </c>
      <c r="D62" s="59" t="s">
        <v>21</v>
      </c>
      <c r="E62" s="63" t="s">
        <v>206</v>
      </c>
      <c r="F62" s="38">
        <v>1862.6</v>
      </c>
      <c r="G62" s="62"/>
      <c r="H62" s="21"/>
      <c r="I62" s="21"/>
      <c r="J62" s="21"/>
      <c r="K62" s="54"/>
    </row>
    <row r="63" spans="1:11" s="55" customFormat="1" ht="60.75">
      <c r="A63" s="59" t="s">
        <v>185</v>
      </c>
      <c r="B63" s="59" t="s">
        <v>20</v>
      </c>
      <c r="C63" s="59" t="s">
        <v>195</v>
      </c>
      <c r="D63" s="59" t="s">
        <v>21</v>
      </c>
      <c r="E63" s="20" t="s">
        <v>201</v>
      </c>
      <c r="F63" s="38">
        <v>400</v>
      </c>
      <c r="G63" s="62"/>
      <c r="H63" s="21"/>
      <c r="I63" s="21"/>
      <c r="J63" s="21"/>
      <c r="K63" s="54"/>
    </row>
    <row r="64" spans="1:11" s="55" customFormat="1" ht="48.75">
      <c r="A64" s="59" t="s">
        <v>185</v>
      </c>
      <c r="B64" s="59" t="s">
        <v>20</v>
      </c>
      <c r="C64" s="59" t="s">
        <v>207</v>
      </c>
      <c r="D64" s="59" t="s">
        <v>21</v>
      </c>
      <c r="E64" s="20" t="s">
        <v>208</v>
      </c>
      <c r="F64" s="38">
        <v>2752.2</v>
      </c>
      <c r="G64" s="62"/>
      <c r="H64" s="21"/>
      <c r="I64" s="21"/>
      <c r="J64" s="21"/>
      <c r="K64" s="54"/>
    </row>
    <row r="65" spans="1:11" s="55" customFormat="1" ht="24.75">
      <c r="A65" s="59" t="s">
        <v>185</v>
      </c>
      <c r="B65" s="59" t="s">
        <v>20</v>
      </c>
      <c r="C65" s="59" t="s">
        <v>209</v>
      </c>
      <c r="D65" s="59" t="s">
        <v>21</v>
      </c>
      <c r="E65" s="20" t="s">
        <v>210</v>
      </c>
      <c r="F65" s="38">
        <v>1224.98</v>
      </c>
      <c r="G65" s="62"/>
      <c r="H65" s="21"/>
      <c r="I65" s="21"/>
      <c r="J65" s="21"/>
      <c r="K65" s="54"/>
    </row>
    <row r="66" spans="1:10" ht="24.75">
      <c r="A66" s="59" t="s">
        <v>185</v>
      </c>
      <c r="B66" s="59" t="s">
        <v>20</v>
      </c>
      <c r="C66" s="59" t="s">
        <v>186</v>
      </c>
      <c r="D66" s="59" t="s">
        <v>21</v>
      </c>
      <c r="E66" s="20" t="s">
        <v>187</v>
      </c>
      <c r="F66" s="38">
        <v>4240.1</v>
      </c>
      <c r="G66" s="62"/>
      <c r="H66" s="21"/>
      <c r="I66" s="21"/>
      <c r="J66" s="21"/>
    </row>
    <row r="67" spans="1:10" ht="72.75">
      <c r="A67" s="59" t="s">
        <v>185</v>
      </c>
      <c r="B67" s="59" t="s">
        <v>20</v>
      </c>
      <c r="C67" s="59" t="s">
        <v>221</v>
      </c>
      <c r="D67" s="59" t="s">
        <v>21</v>
      </c>
      <c r="E67" s="20" t="s">
        <v>222</v>
      </c>
      <c r="F67" s="38">
        <v>158</v>
      </c>
      <c r="G67" s="62"/>
      <c r="H67" s="21"/>
      <c r="I67" s="21"/>
      <c r="J67" s="21"/>
    </row>
    <row r="68" spans="1:10" ht="24.75">
      <c r="A68" s="59" t="s">
        <v>185</v>
      </c>
      <c r="B68" s="59" t="s">
        <v>20</v>
      </c>
      <c r="C68" s="59" t="s">
        <v>211</v>
      </c>
      <c r="D68" s="59" t="s">
        <v>21</v>
      </c>
      <c r="E68" s="20" t="s">
        <v>213</v>
      </c>
      <c r="F68" s="38">
        <v>117.36</v>
      </c>
      <c r="G68" s="62"/>
      <c r="H68" s="21"/>
      <c r="I68" s="21"/>
      <c r="J68" s="21"/>
    </row>
    <row r="69" spans="1:10" ht="24.75">
      <c r="A69" s="59" t="s">
        <v>185</v>
      </c>
      <c r="B69" s="59" t="s">
        <v>20</v>
      </c>
      <c r="C69" s="59" t="s">
        <v>212</v>
      </c>
      <c r="D69" s="59" t="s">
        <v>21</v>
      </c>
      <c r="E69" s="20" t="s">
        <v>214</v>
      </c>
      <c r="F69" s="38">
        <v>4063</v>
      </c>
      <c r="G69" s="62"/>
      <c r="H69" s="21"/>
      <c r="I69" s="21"/>
      <c r="J69" s="21"/>
    </row>
    <row r="70" spans="1:10" ht="24.75">
      <c r="A70" s="59" t="s">
        <v>185</v>
      </c>
      <c r="B70" s="59" t="s">
        <v>20</v>
      </c>
      <c r="C70" s="59" t="s">
        <v>223</v>
      </c>
      <c r="D70" s="59" t="s">
        <v>21</v>
      </c>
      <c r="E70" s="20" t="s">
        <v>224</v>
      </c>
      <c r="F70" s="38">
        <v>1156</v>
      </c>
      <c r="G70" s="62"/>
      <c r="H70" s="21"/>
      <c r="I70" s="21"/>
      <c r="J70" s="21"/>
    </row>
    <row r="71" spans="1:10" ht="24.75">
      <c r="A71" s="59" t="s">
        <v>185</v>
      </c>
      <c r="B71" s="59" t="s">
        <v>20</v>
      </c>
      <c r="C71" s="59" t="s">
        <v>229</v>
      </c>
      <c r="D71" s="59" t="s">
        <v>21</v>
      </c>
      <c r="E71" s="20" t="s">
        <v>230</v>
      </c>
      <c r="F71" s="38">
        <v>37</v>
      </c>
      <c r="G71" s="62"/>
      <c r="H71" s="21"/>
      <c r="I71" s="21"/>
      <c r="J71" s="21"/>
    </row>
    <row r="72" spans="1:10" ht="36.75">
      <c r="A72" s="59" t="s">
        <v>185</v>
      </c>
      <c r="B72" s="59" t="s">
        <v>20</v>
      </c>
      <c r="C72" s="59" t="s">
        <v>215</v>
      </c>
      <c r="D72" s="59" t="s">
        <v>21</v>
      </c>
      <c r="E72" s="20" t="s">
        <v>216</v>
      </c>
      <c r="F72" s="38">
        <v>3160.7</v>
      </c>
      <c r="G72" s="62"/>
      <c r="H72" s="21"/>
      <c r="I72" s="21"/>
      <c r="J72" s="21"/>
    </row>
    <row r="73" spans="1:12" ht="36.75">
      <c r="A73" s="59" t="s">
        <v>185</v>
      </c>
      <c r="B73" s="59" t="s">
        <v>20</v>
      </c>
      <c r="C73" s="59" t="s">
        <v>196</v>
      </c>
      <c r="D73" s="59" t="s">
        <v>21</v>
      </c>
      <c r="E73" s="20" t="s">
        <v>197</v>
      </c>
      <c r="F73" s="38">
        <f>5964.2+504.6</f>
        <v>6468.8</v>
      </c>
      <c r="G73" s="62"/>
      <c r="H73" s="21"/>
      <c r="I73" s="21"/>
      <c r="J73" s="21"/>
      <c r="L73" s="48"/>
    </row>
    <row r="74" spans="1:12" ht="24.75">
      <c r="A74" s="59" t="s">
        <v>185</v>
      </c>
      <c r="B74" s="59" t="s">
        <v>20</v>
      </c>
      <c r="C74" s="59" t="s">
        <v>232</v>
      </c>
      <c r="D74" s="59" t="s">
        <v>21</v>
      </c>
      <c r="E74" s="20" t="s">
        <v>233</v>
      </c>
      <c r="F74" s="38">
        <v>102.8</v>
      </c>
      <c r="G74" s="62"/>
      <c r="H74" s="21"/>
      <c r="I74" s="21"/>
      <c r="J74" s="21"/>
      <c r="L74" s="48"/>
    </row>
    <row r="75" spans="1:11" s="11" customFormat="1" ht="24">
      <c r="A75" s="60" t="s">
        <v>176</v>
      </c>
      <c r="B75" s="60" t="s">
        <v>9</v>
      </c>
      <c r="C75" s="60" t="s">
        <v>10</v>
      </c>
      <c r="D75" s="60" t="s">
        <v>11</v>
      </c>
      <c r="E75" s="25" t="s">
        <v>177</v>
      </c>
      <c r="F75" s="46">
        <f>F76+F77+F98+F99+F100+F102+F103+F104+F101</f>
        <v>459937.39999999997</v>
      </c>
      <c r="G75" s="61"/>
      <c r="H75" s="26"/>
      <c r="I75" s="26"/>
      <c r="J75" s="26"/>
      <c r="K75" s="34"/>
    </row>
    <row r="76" spans="1:10" ht="36.75">
      <c r="A76" s="59" t="s">
        <v>155</v>
      </c>
      <c r="B76" s="59" t="s">
        <v>20</v>
      </c>
      <c r="C76" s="59" t="s">
        <v>10</v>
      </c>
      <c r="D76" s="59" t="s">
        <v>21</v>
      </c>
      <c r="E76" s="20" t="s">
        <v>156</v>
      </c>
      <c r="F76" s="38">
        <v>2189</v>
      </c>
      <c r="G76" s="62"/>
      <c r="H76" s="21">
        <v>5937.4</v>
      </c>
      <c r="I76" s="21"/>
      <c r="J76" s="21">
        <v>5937.4</v>
      </c>
    </row>
    <row r="77" spans="1:11" s="11" customFormat="1" ht="36">
      <c r="A77" s="60" t="s">
        <v>116</v>
      </c>
      <c r="B77" s="60" t="s">
        <v>20</v>
      </c>
      <c r="C77" s="60" t="s">
        <v>10</v>
      </c>
      <c r="D77" s="60" t="s">
        <v>21</v>
      </c>
      <c r="E77" s="25" t="s">
        <v>178</v>
      </c>
      <c r="F77" s="46">
        <f>F78+F79+F80+F81+F82+F83+F84+F85+F86+F87+F88+F89+F90+F91+F93+F94+F95+F96+F97+F92</f>
        <v>428088.1999999999</v>
      </c>
      <c r="G77" s="61"/>
      <c r="H77" s="26"/>
      <c r="I77" s="26"/>
      <c r="J77" s="26"/>
      <c r="K77" s="34"/>
    </row>
    <row r="78" spans="1:10" ht="84.75">
      <c r="A78" s="59" t="s">
        <v>116</v>
      </c>
      <c r="B78" s="59" t="s">
        <v>20</v>
      </c>
      <c r="C78" s="59" t="s">
        <v>117</v>
      </c>
      <c r="D78" s="59" t="s">
        <v>21</v>
      </c>
      <c r="E78" s="20" t="s">
        <v>118</v>
      </c>
      <c r="F78" s="38">
        <v>307221.6</v>
      </c>
      <c r="G78" s="62"/>
      <c r="H78" s="21">
        <v>291957.3</v>
      </c>
      <c r="I78" s="21"/>
      <c r="J78" s="21">
        <v>291957.3</v>
      </c>
    </row>
    <row r="79" spans="1:10" ht="156.75">
      <c r="A79" s="59" t="s">
        <v>116</v>
      </c>
      <c r="B79" s="59" t="s">
        <v>20</v>
      </c>
      <c r="C79" s="59" t="s">
        <v>119</v>
      </c>
      <c r="D79" s="59" t="s">
        <v>21</v>
      </c>
      <c r="E79" s="20" t="s">
        <v>120</v>
      </c>
      <c r="F79" s="38">
        <v>2.2</v>
      </c>
      <c r="G79" s="62"/>
      <c r="H79" s="21">
        <v>1.5</v>
      </c>
      <c r="I79" s="21"/>
      <c r="J79" s="21">
        <v>1.5</v>
      </c>
    </row>
    <row r="80" spans="1:10" ht="48.75">
      <c r="A80" s="59" t="s">
        <v>116</v>
      </c>
      <c r="B80" s="59" t="s">
        <v>20</v>
      </c>
      <c r="C80" s="59" t="s">
        <v>121</v>
      </c>
      <c r="D80" s="59" t="s">
        <v>21</v>
      </c>
      <c r="E80" s="20" t="s">
        <v>122</v>
      </c>
      <c r="F80" s="38">
        <v>75788.9</v>
      </c>
      <c r="G80" s="62"/>
      <c r="H80" s="21">
        <v>57499</v>
      </c>
      <c r="I80" s="21"/>
      <c r="J80" s="21">
        <v>57499</v>
      </c>
    </row>
    <row r="81" spans="1:10" ht="72.75">
      <c r="A81" s="59" t="s">
        <v>116</v>
      </c>
      <c r="B81" s="59" t="s">
        <v>20</v>
      </c>
      <c r="C81" s="59" t="s">
        <v>123</v>
      </c>
      <c r="D81" s="59" t="s">
        <v>21</v>
      </c>
      <c r="E81" s="20" t="s">
        <v>124</v>
      </c>
      <c r="F81" s="38">
        <v>25732</v>
      </c>
      <c r="G81" s="62"/>
      <c r="H81" s="21">
        <v>25216</v>
      </c>
      <c r="I81" s="21"/>
      <c r="J81" s="21">
        <v>25216</v>
      </c>
    </row>
    <row r="82" spans="1:10" ht="24.75">
      <c r="A82" s="59" t="s">
        <v>116</v>
      </c>
      <c r="B82" s="59" t="s">
        <v>20</v>
      </c>
      <c r="C82" s="59" t="s">
        <v>125</v>
      </c>
      <c r="D82" s="59" t="s">
        <v>21</v>
      </c>
      <c r="E82" s="20" t="s">
        <v>126</v>
      </c>
      <c r="F82" s="38">
        <v>11354.8</v>
      </c>
      <c r="G82" s="62"/>
      <c r="H82" s="21">
        <v>10447.5</v>
      </c>
      <c r="I82" s="21"/>
      <c r="J82" s="21">
        <v>10971.2</v>
      </c>
    </row>
    <row r="83" spans="1:10" ht="36.75">
      <c r="A83" s="59" t="s">
        <v>116</v>
      </c>
      <c r="B83" s="59" t="s">
        <v>20</v>
      </c>
      <c r="C83" s="59" t="s">
        <v>127</v>
      </c>
      <c r="D83" s="59" t="s">
        <v>21</v>
      </c>
      <c r="E83" s="20" t="s">
        <v>128</v>
      </c>
      <c r="F83" s="38">
        <v>776.6</v>
      </c>
      <c r="G83" s="62"/>
      <c r="H83" s="21">
        <v>742.6</v>
      </c>
      <c r="I83" s="21"/>
      <c r="J83" s="21">
        <v>776.6</v>
      </c>
    </row>
    <row r="84" spans="1:10" ht="24.75">
      <c r="A84" s="17" t="s">
        <v>116</v>
      </c>
      <c r="B84" s="18" t="s">
        <v>20</v>
      </c>
      <c r="C84" s="18" t="s">
        <v>129</v>
      </c>
      <c r="D84" s="19" t="s">
        <v>21</v>
      </c>
      <c r="E84" s="20" t="s">
        <v>130</v>
      </c>
      <c r="F84" s="38">
        <v>630.6</v>
      </c>
      <c r="G84" s="21"/>
      <c r="H84" s="21">
        <v>631.6</v>
      </c>
      <c r="I84" s="21"/>
      <c r="J84" s="21">
        <v>631.6</v>
      </c>
    </row>
    <row r="85" spans="1:10" ht="36.75">
      <c r="A85" s="17" t="s">
        <v>116</v>
      </c>
      <c r="B85" s="18" t="s">
        <v>20</v>
      </c>
      <c r="C85" s="18" t="s">
        <v>131</v>
      </c>
      <c r="D85" s="19" t="s">
        <v>21</v>
      </c>
      <c r="E85" s="20" t="s">
        <v>132</v>
      </c>
      <c r="F85" s="38">
        <v>1837</v>
      </c>
      <c r="G85" s="21"/>
      <c r="H85" s="21">
        <v>1837</v>
      </c>
      <c r="I85" s="21"/>
      <c r="J85" s="21">
        <v>1837</v>
      </c>
    </row>
    <row r="86" spans="1:10" ht="36.75">
      <c r="A86" s="17" t="s">
        <v>116</v>
      </c>
      <c r="B86" s="18" t="s">
        <v>20</v>
      </c>
      <c r="C86" s="18" t="s">
        <v>133</v>
      </c>
      <c r="D86" s="19" t="s">
        <v>21</v>
      </c>
      <c r="E86" s="20" t="s">
        <v>134</v>
      </c>
      <c r="F86" s="38">
        <v>270.8</v>
      </c>
      <c r="G86" s="21"/>
      <c r="H86" s="21">
        <v>541.6</v>
      </c>
      <c r="I86" s="21"/>
      <c r="J86" s="21">
        <v>541.6</v>
      </c>
    </row>
    <row r="87" spans="1:10" ht="36.75">
      <c r="A87" s="17" t="s">
        <v>116</v>
      </c>
      <c r="B87" s="18" t="s">
        <v>20</v>
      </c>
      <c r="C87" s="18" t="s">
        <v>135</v>
      </c>
      <c r="D87" s="19" t="s">
        <v>21</v>
      </c>
      <c r="E87" s="20" t="s">
        <v>136</v>
      </c>
      <c r="F87" s="38">
        <v>120.4</v>
      </c>
      <c r="G87" s="21"/>
      <c r="H87" s="21">
        <v>128.1</v>
      </c>
      <c r="I87" s="21"/>
      <c r="J87" s="21">
        <v>128.1</v>
      </c>
    </row>
    <row r="88" spans="1:10" ht="36.75">
      <c r="A88" s="17" t="s">
        <v>116</v>
      </c>
      <c r="B88" s="18" t="s">
        <v>20</v>
      </c>
      <c r="C88" s="18" t="s">
        <v>137</v>
      </c>
      <c r="D88" s="19" t="s">
        <v>21</v>
      </c>
      <c r="E88" s="20" t="s">
        <v>138</v>
      </c>
      <c r="F88" s="38">
        <v>2275.4</v>
      </c>
      <c r="G88" s="21"/>
      <c r="H88" s="21">
        <v>2275.4</v>
      </c>
      <c r="I88" s="21"/>
      <c r="J88" s="21">
        <v>2275.4</v>
      </c>
    </row>
    <row r="89" spans="1:10" ht="48.75">
      <c r="A89" s="17" t="s">
        <v>116</v>
      </c>
      <c r="B89" s="18" t="s">
        <v>20</v>
      </c>
      <c r="C89" s="18" t="s">
        <v>139</v>
      </c>
      <c r="D89" s="19" t="s">
        <v>21</v>
      </c>
      <c r="E89" s="20" t="s">
        <v>140</v>
      </c>
      <c r="F89" s="38">
        <v>98</v>
      </c>
      <c r="G89" s="21"/>
      <c r="H89" s="21">
        <v>92.8</v>
      </c>
      <c r="I89" s="21"/>
      <c r="J89" s="21">
        <v>98</v>
      </c>
    </row>
    <row r="90" spans="1:10" ht="36.75">
      <c r="A90" s="17" t="s">
        <v>116</v>
      </c>
      <c r="B90" s="18" t="s">
        <v>20</v>
      </c>
      <c r="C90" s="18" t="s">
        <v>141</v>
      </c>
      <c r="D90" s="19" t="s">
        <v>21</v>
      </c>
      <c r="E90" s="20" t="s">
        <v>142</v>
      </c>
      <c r="F90" s="38">
        <v>10</v>
      </c>
      <c r="G90" s="21"/>
      <c r="H90" s="21">
        <v>10</v>
      </c>
      <c r="I90" s="21"/>
      <c r="J90" s="21">
        <v>10</v>
      </c>
    </row>
    <row r="91" spans="1:10" ht="60.75">
      <c r="A91" s="17" t="s">
        <v>116</v>
      </c>
      <c r="B91" s="18" t="s">
        <v>20</v>
      </c>
      <c r="C91" s="18" t="s">
        <v>143</v>
      </c>
      <c r="D91" s="19" t="s">
        <v>21</v>
      </c>
      <c r="E91" s="20" t="s">
        <v>144</v>
      </c>
      <c r="F91" s="38">
        <v>933</v>
      </c>
      <c r="G91" s="21"/>
      <c r="H91" s="21">
        <v>933</v>
      </c>
      <c r="I91" s="21"/>
      <c r="J91" s="21">
        <v>933</v>
      </c>
    </row>
    <row r="92" spans="1:10" ht="48.75">
      <c r="A92" s="17" t="s">
        <v>116</v>
      </c>
      <c r="B92" s="18" t="s">
        <v>20</v>
      </c>
      <c r="C92" s="18" t="s">
        <v>238</v>
      </c>
      <c r="D92" s="19" t="s">
        <v>21</v>
      </c>
      <c r="E92" s="20" t="s">
        <v>239</v>
      </c>
      <c r="F92" s="38">
        <v>19.5</v>
      </c>
      <c r="G92" s="21"/>
      <c r="H92" s="21"/>
      <c r="I92" s="21"/>
      <c r="J92" s="21"/>
    </row>
    <row r="93" spans="1:10" ht="96.75">
      <c r="A93" s="17" t="s">
        <v>116</v>
      </c>
      <c r="B93" s="18" t="s">
        <v>20</v>
      </c>
      <c r="C93" s="18" t="s">
        <v>145</v>
      </c>
      <c r="D93" s="19" t="s">
        <v>21</v>
      </c>
      <c r="E93" s="20" t="s">
        <v>146</v>
      </c>
      <c r="F93" s="38">
        <v>63.7</v>
      </c>
      <c r="G93" s="21"/>
      <c r="H93" s="21">
        <v>75</v>
      </c>
      <c r="I93" s="21"/>
      <c r="J93" s="21">
        <v>75</v>
      </c>
    </row>
    <row r="94" spans="1:10" ht="36.75">
      <c r="A94" s="17" t="s">
        <v>116</v>
      </c>
      <c r="B94" s="18" t="s">
        <v>20</v>
      </c>
      <c r="C94" s="18" t="s">
        <v>147</v>
      </c>
      <c r="D94" s="19" t="s">
        <v>21</v>
      </c>
      <c r="E94" s="20" t="s">
        <v>148</v>
      </c>
      <c r="F94" s="38">
        <v>220</v>
      </c>
      <c r="G94" s="21"/>
      <c r="H94" s="21">
        <v>290</v>
      </c>
      <c r="I94" s="21"/>
      <c r="J94" s="21">
        <v>290</v>
      </c>
    </row>
    <row r="95" spans="1:10" ht="24.75">
      <c r="A95" s="17" t="s">
        <v>116</v>
      </c>
      <c r="B95" s="18" t="s">
        <v>20</v>
      </c>
      <c r="C95" s="18" t="s">
        <v>149</v>
      </c>
      <c r="D95" s="19" t="s">
        <v>21</v>
      </c>
      <c r="E95" s="20" t="s">
        <v>150</v>
      </c>
      <c r="F95" s="38">
        <v>112.8</v>
      </c>
      <c r="G95" s="21"/>
      <c r="H95" s="21"/>
      <c r="I95" s="21"/>
      <c r="J95" s="21"/>
    </row>
    <row r="96" spans="1:10" ht="84.75">
      <c r="A96" s="17" t="s">
        <v>116</v>
      </c>
      <c r="B96" s="18" t="s">
        <v>20</v>
      </c>
      <c r="C96" s="18" t="s">
        <v>151</v>
      </c>
      <c r="D96" s="19" t="s">
        <v>21</v>
      </c>
      <c r="E96" s="20" t="s">
        <v>152</v>
      </c>
      <c r="F96" s="38">
        <v>232.6</v>
      </c>
      <c r="G96" s="21"/>
      <c r="H96" s="21">
        <v>232.6</v>
      </c>
      <c r="I96" s="21"/>
      <c r="J96" s="21">
        <v>232.6</v>
      </c>
    </row>
    <row r="97" spans="1:10" ht="24.75">
      <c r="A97" s="17" t="s">
        <v>116</v>
      </c>
      <c r="B97" s="18" t="s">
        <v>20</v>
      </c>
      <c r="C97" s="18" t="s">
        <v>153</v>
      </c>
      <c r="D97" s="19" t="s">
        <v>21</v>
      </c>
      <c r="E97" s="20" t="s">
        <v>154</v>
      </c>
      <c r="F97" s="38">
        <v>388.3</v>
      </c>
      <c r="G97" s="21"/>
      <c r="H97" s="21">
        <v>371.3</v>
      </c>
      <c r="I97" s="21"/>
      <c r="J97" s="21">
        <v>388.3</v>
      </c>
    </row>
    <row r="98" spans="1:10" ht="36.75">
      <c r="A98" s="17" t="s">
        <v>157</v>
      </c>
      <c r="B98" s="18" t="s">
        <v>20</v>
      </c>
      <c r="C98" s="18" t="s">
        <v>10</v>
      </c>
      <c r="D98" s="19" t="s">
        <v>21</v>
      </c>
      <c r="E98" s="20" t="s">
        <v>158</v>
      </c>
      <c r="F98" s="38">
        <v>15257.9</v>
      </c>
      <c r="G98" s="21"/>
      <c r="H98" s="21">
        <v>14440.9</v>
      </c>
      <c r="I98" s="21"/>
      <c r="J98" s="21">
        <v>14440.9</v>
      </c>
    </row>
    <row r="99" spans="1:10" ht="60.75">
      <c r="A99" s="17" t="s">
        <v>159</v>
      </c>
      <c r="B99" s="18" t="s">
        <v>20</v>
      </c>
      <c r="C99" s="18" t="s">
        <v>10</v>
      </c>
      <c r="D99" s="19" t="s">
        <v>21</v>
      </c>
      <c r="E99" s="20" t="s">
        <v>160</v>
      </c>
      <c r="F99" s="38">
        <v>5568.7</v>
      </c>
      <c r="G99" s="21"/>
      <c r="H99" s="21">
        <v>5495</v>
      </c>
      <c r="I99" s="21"/>
      <c r="J99" s="21">
        <v>5495</v>
      </c>
    </row>
    <row r="100" spans="1:10" ht="36.75">
      <c r="A100" s="17" t="s">
        <v>112</v>
      </c>
      <c r="B100" s="18" t="s">
        <v>20</v>
      </c>
      <c r="C100" s="18" t="s">
        <v>10</v>
      </c>
      <c r="D100" s="19" t="s">
        <v>21</v>
      </c>
      <c r="E100" s="20" t="s">
        <v>113</v>
      </c>
      <c r="F100" s="38">
        <v>1423.3</v>
      </c>
      <c r="G100" s="21"/>
      <c r="H100" s="21">
        <v>1423.3</v>
      </c>
      <c r="I100" s="21"/>
      <c r="J100" s="21">
        <v>1423.3</v>
      </c>
    </row>
    <row r="101" spans="1:10" ht="48.75">
      <c r="A101" s="17" t="s">
        <v>225</v>
      </c>
      <c r="B101" s="18" t="s">
        <v>20</v>
      </c>
      <c r="C101" s="18" t="s">
        <v>10</v>
      </c>
      <c r="D101" s="19" t="s">
        <v>21</v>
      </c>
      <c r="E101" s="20" t="s">
        <v>226</v>
      </c>
      <c r="F101" s="38">
        <v>2</v>
      </c>
      <c r="G101" s="21"/>
      <c r="H101" s="21"/>
      <c r="I101" s="21"/>
      <c r="J101" s="21"/>
    </row>
    <row r="102" spans="1:10" ht="72.75">
      <c r="A102" s="17" t="s">
        <v>161</v>
      </c>
      <c r="B102" s="18" t="s">
        <v>20</v>
      </c>
      <c r="C102" s="18" t="s">
        <v>10</v>
      </c>
      <c r="D102" s="19" t="s">
        <v>21</v>
      </c>
      <c r="E102" s="20" t="s">
        <v>162</v>
      </c>
      <c r="F102" s="38">
        <v>3720.9</v>
      </c>
      <c r="G102" s="21"/>
      <c r="H102" s="21"/>
      <c r="I102" s="21"/>
      <c r="J102" s="21"/>
    </row>
    <row r="103" spans="1:10" ht="36.75">
      <c r="A103" s="17" t="s">
        <v>114</v>
      </c>
      <c r="B103" s="18" t="s">
        <v>20</v>
      </c>
      <c r="C103" s="18" t="s">
        <v>10</v>
      </c>
      <c r="D103" s="19" t="s">
        <v>21</v>
      </c>
      <c r="E103" s="20" t="s">
        <v>115</v>
      </c>
      <c r="F103" s="38">
        <v>999.4</v>
      </c>
      <c r="G103" s="21"/>
      <c r="H103" s="21">
        <v>314.4</v>
      </c>
      <c r="I103" s="21"/>
      <c r="J103" s="21">
        <v>314.4</v>
      </c>
    </row>
    <row r="104" spans="1:10" ht="24.75">
      <c r="A104" s="17" t="s">
        <v>110</v>
      </c>
      <c r="B104" s="18" t="s">
        <v>20</v>
      </c>
      <c r="C104" s="18" t="s">
        <v>10</v>
      </c>
      <c r="D104" s="19" t="s">
        <v>21</v>
      </c>
      <c r="E104" s="20" t="s">
        <v>111</v>
      </c>
      <c r="F104" s="38">
        <v>2688</v>
      </c>
      <c r="G104" s="21"/>
      <c r="H104" s="21">
        <v>2550</v>
      </c>
      <c r="I104" s="21"/>
      <c r="J104" s="21">
        <v>2550</v>
      </c>
    </row>
    <row r="105" spans="1:11" s="11" customFormat="1" ht="14.25">
      <c r="A105" s="22" t="s">
        <v>180</v>
      </c>
      <c r="B105" s="23" t="s">
        <v>20</v>
      </c>
      <c r="C105" s="23" t="s">
        <v>10</v>
      </c>
      <c r="D105" s="24" t="s">
        <v>11</v>
      </c>
      <c r="E105" s="25" t="s">
        <v>179</v>
      </c>
      <c r="F105" s="46">
        <f>F106+F110+F108+F107+F109</f>
        <v>67406</v>
      </c>
      <c r="G105" s="26"/>
      <c r="H105" s="26"/>
      <c r="I105" s="26"/>
      <c r="J105" s="26"/>
      <c r="K105" s="34"/>
    </row>
    <row r="106" spans="1:10" ht="48.75">
      <c r="A106" s="17" t="s">
        <v>163</v>
      </c>
      <c r="B106" s="18" t="s">
        <v>20</v>
      </c>
      <c r="C106" s="18" t="s">
        <v>10</v>
      </c>
      <c r="D106" s="19" t="s">
        <v>21</v>
      </c>
      <c r="E106" s="20" t="s">
        <v>164</v>
      </c>
      <c r="F106" s="38">
        <v>52417.7</v>
      </c>
      <c r="G106" s="21"/>
      <c r="H106" s="21">
        <v>52421.7</v>
      </c>
      <c r="I106" s="21"/>
      <c r="J106" s="21">
        <v>52422.7</v>
      </c>
    </row>
    <row r="107" spans="1:10" ht="36.75">
      <c r="A107" s="17" t="s">
        <v>217</v>
      </c>
      <c r="B107" s="18" t="s">
        <v>20</v>
      </c>
      <c r="C107" s="18" t="s">
        <v>10</v>
      </c>
      <c r="D107" s="19" t="s">
        <v>21</v>
      </c>
      <c r="E107" s="64" t="s">
        <v>218</v>
      </c>
      <c r="F107" s="57">
        <v>68</v>
      </c>
      <c r="G107" s="21"/>
      <c r="H107" s="21"/>
      <c r="I107" s="21"/>
      <c r="J107" s="21"/>
    </row>
    <row r="108" spans="1:10" ht="60">
      <c r="A108" s="17" t="s">
        <v>198</v>
      </c>
      <c r="B108" s="18" t="s">
        <v>20</v>
      </c>
      <c r="C108" s="18" t="s">
        <v>10</v>
      </c>
      <c r="D108" s="18" t="s">
        <v>21</v>
      </c>
      <c r="E108" s="58" t="s">
        <v>199</v>
      </c>
      <c r="F108" s="57">
        <v>57.7</v>
      </c>
      <c r="G108" s="21"/>
      <c r="H108" s="21"/>
      <c r="I108" s="21"/>
      <c r="J108" s="21"/>
    </row>
    <row r="109" spans="1:10" ht="48">
      <c r="A109" s="17" t="s">
        <v>227</v>
      </c>
      <c r="B109" s="18" t="s">
        <v>20</v>
      </c>
      <c r="C109" s="18" t="s">
        <v>10</v>
      </c>
      <c r="D109" s="19" t="s">
        <v>21</v>
      </c>
      <c r="E109" s="66" t="s">
        <v>228</v>
      </c>
      <c r="F109" s="57">
        <v>15</v>
      </c>
      <c r="G109" s="21"/>
      <c r="H109" s="21"/>
      <c r="I109" s="21"/>
      <c r="J109" s="21"/>
    </row>
    <row r="110" spans="1:10" ht="24.75">
      <c r="A110" s="17" t="s">
        <v>165</v>
      </c>
      <c r="B110" s="18" t="s">
        <v>20</v>
      </c>
      <c r="C110" s="18" t="s">
        <v>10</v>
      </c>
      <c r="D110" s="19" t="s">
        <v>21</v>
      </c>
      <c r="E110" s="56" t="s">
        <v>166</v>
      </c>
      <c r="F110" s="57">
        <v>14847.6</v>
      </c>
      <c r="G110" s="21"/>
      <c r="H110" s="21"/>
      <c r="I110" s="21"/>
      <c r="J110" s="21"/>
    </row>
    <row r="111" spans="1:10" ht="24.75">
      <c r="A111" s="17" t="s">
        <v>235</v>
      </c>
      <c r="B111" s="18" t="s">
        <v>20</v>
      </c>
      <c r="C111" s="18" t="s">
        <v>10</v>
      </c>
      <c r="D111" s="19" t="s">
        <v>191</v>
      </c>
      <c r="E111" s="65" t="s">
        <v>234</v>
      </c>
      <c r="F111" s="38">
        <v>800</v>
      </c>
      <c r="G111" s="62"/>
      <c r="H111" s="21"/>
      <c r="I111" s="62"/>
      <c r="J111" s="21"/>
    </row>
    <row r="112" spans="1:11" ht="15.75">
      <c r="A112" s="68"/>
      <c r="B112" s="69"/>
      <c r="C112" s="69"/>
      <c r="D112" s="70"/>
      <c r="E112" s="27" t="s">
        <v>12</v>
      </c>
      <c r="F112" s="47">
        <f>F18+F52</f>
        <v>984604.6399999999</v>
      </c>
      <c r="G112" s="32"/>
      <c r="H112" s="28">
        <f>H17</f>
        <v>796922</v>
      </c>
      <c r="I112" s="32"/>
      <c r="J112" s="28">
        <f>J17</f>
        <v>801761.9</v>
      </c>
      <c r="K112" s="32"/>
    </row>
    <row r="113" spans="1:11" ht="15.75">
      <c r="A113" s="68"/>
      <c r="B113" s="69"/>
      <c r="C113" s="69"/>
      <c r="D113" s="70"/>
      <c r="E113" s="27" t="s">
        <v>13</v>
      </c>
      <c r="F113" s="47">
        <f>F112-F114</f>
        <v>-15428.560000000056</v>
      </c>
      <c r="G113" s="32"/>
      <c r="H113" s="28">
        <f>H114-H112</f>
        <v>3737.5999999999767</v>
      </c>
      <c r="I113" s="32"/>
      <c r="J113" s="28">
        <f>J114-J112</f>
        <v>5327.599999999977</v>
      </c>
      <c r="K113" s="32"/>
    </row>
    <row r="114" spans="1:11" ht="15.75">
      <c r="A114" s="68"/>
      <c r="B114" s="69"/>
      <c r="C114" s="69"/>
      <c r="D114" s="70"/>
      <c r="E114" s="27" t="s">
        <v>14</v>
      </c>
      <c r="F114" s="47">
        <f>999528.6+504.6</f>
        <v>1000033.2</v>
      </c>
      <c r="G114" s="32"/>
      <c r="H114" s="28">
        <f>I17</f>
        <v>800659.6</v>
      </c>
      <c r="I114" s="32"/>
      <c r="J114" s="28">
        <f>K17</f>
        <v>807089.5</v>
      </c>
      <c r="K114" s="32"/>
    </row>
  </sheetData>
  <sheetProtection/>
  <mergeCells count="9">
    <mergeCell ref="A12:J12"/>
    <mergeCell ref="A114:D114"/>
    <mergeCell ref="A14:D14"/>
    <mergeCell ref="A112:D112"/>
    <mergeCell ref="A113:D113"/>
    <mergeCell ref="E2:F2"/>
    <mergeCell ref="E3:F3"/>
    <mergeCell ref="E4:F4"/>
    <mergeCell ref="E5:F5"/>
  </mergeCells>
  <printOptions/>
  <pageMargins left="0.7480314960629921" right="0.7480314960629921" top="0.5905511811023623" bottom="0.5905511811023623" header="0.5118110236220472" footer="0.5118110236220472"/>
  <pageSetup fitToHeight="5" fitToWidth="1" horizontalDpi="600" verticalDpi="600" orientation="portrait" paperSize="9" scale="90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2017-12-25T04:47:32Z</cp:lastPrinted>
  <dcterms:created xsi:type="dcterms:W3CDTF">2007-08-17T09:14:07Z</dcterms:created>
  <dcterms:modified xsi:type="dcterms:W3CDTF">2017-12-25T04:47:36Z</dcterms:modified>
  <cp:category/>
  <cp:version/>
  <cp:contentType/>
  <cp:contentStatus/>
</cp:coreProperties>
</file>