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01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<sst xmlns="http://schemas.openxmlformats.org/spreadsheetml/2006/main" count="577" uniqueCount="255">
  <si>
    <t>Код БКД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</si>
  <si>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</si>
  <si>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</si>
  <si>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</si>
  <si>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</si>
  <si>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</si>
  <si>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</si>
  <si>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</si>
  <si>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</si>
  <si>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</si>
  <si>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</si>
  <si>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</si>
  <si>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</si>
  <si>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</si>
  <si>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</si>
  <si>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</si>
  <si>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</si>
  <si>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</si>
  <si>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</si>
  <si>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</si>
  <si>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</si>
  <si>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</si>
  <si>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</si>
  <si>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</si>
  <si>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</si>
  <si>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</si>
  <si>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</si>
  <si>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</si>
  <si>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</si>
  <si>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</si>
  <si>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</si>
  <si>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</si>
  <si>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</si>
  <si>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</si>
  <si>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</si>
  <si>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</si>
  <si>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</si>
  <si>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</si>
  <si>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</si>
  <si>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</si>
  <si>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</si>
  <si>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</si>
  <si>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</si>
  <si>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</si>
  <si>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</si>
  <si>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</si>
  <si>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</si>
  <si>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</si>
  <si>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</si>
  <si>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</si>
  <si>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</si>
  <si>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</si>
  <si>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</si>
  <si>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</si>
  <si>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</si>
  <si>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</si>
  <si>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</si>
  <si>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</si>
  <si>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</si>
  <si>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</si>
  <si>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</si>
  <si>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</si>
  <si>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</si>
  <si>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</si>
  <si>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</si>
  <si>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</si>
  <si>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</si>
  <si>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</si>
  <si>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</si>
  <si>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</si>
  <si>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</si>
  <si>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</si>
  <si>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</si>
  <si>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</si>
  <si>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</si>
  <si>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</si>
  <si>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</si>
  <si>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</si>
  <si>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</si>
  <si>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</si>
  <si>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</si>
  <si>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</si>
  <si>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</si>
  <si>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</si>
  <si>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</si>
  <si>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</si>
  <si>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</si>
  <si>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</si>
  <si>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</si>
  <si>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</si>
  <si>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</si>
  <si>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</si>
  <si>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</si>
  <si>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</si>
  <si>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</si>
  <si>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</si>
  <si>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комиссариаты,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</si>
  <si>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</si>
  <si>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</si>
  <si>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</si>
  <si>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</si>
  <si>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</si>
  <si>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</si>
  <si>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 предоставления мер социальной поддержки по обеспечению жильем инвалидов Великой Отечественной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Великой Отечественной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</si>
  <si>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</si>
  <si>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</si>
  <si>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</si>
  <si>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</si>
  <si>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</si>
  <si>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</si>
  <si>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</si>
  <si>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</si>
  <si>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</si>
  <si>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</si>
  <si>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</si>
  <si>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 и сельских поселений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</si>
  <si>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</si>
  <si>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</si>
  <si>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</si>
  <si>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</si>
  <si>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</si>
  <si>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</si>
  <si>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</si>
  <si>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</si>
  <si>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</si>
  <si>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</si>
  <si>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</si>
  <si>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Cубвенции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</si>
  <si>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</si>
  <si>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</si>
  <si>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</si>
  <si>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</si>
  <si>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</si>
  <si>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</si>
  <si>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</si>
  <si>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</si>
  <si>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</si>
  <si>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</si>
  <si>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</si>
  <si>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</si>
  <si>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</si>
  <si>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</si>
  <si>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</si>
  <si>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</si>
  <si>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</si>
  <si>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</si>
  <si>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</si>
  <si>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муниципального образования "Малопургинский район"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</si>
  <si>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</si>
  <si>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</si>
  <si>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</si>
  <si>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</si>
  <si>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</si>
  <si>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20240000</t>
  </si>
  <si>
    <t>Иные межбюджетные трансферты</t>
  </si>
  <si>
    <t>20220000</t>
  </si>
  <si>
    <t>Субсидии бюджетам бюджетной системы Российской Федерации (межбюджетные субсидии)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</si>
  <si>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</si>
  <si>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</si>
  <si>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20229999</t>
  </si>
  <si>
    <t>0119</t>
  </si>
  <si>
    <t>0105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</si>
  <si>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</si>
  <si>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</si>
  <si>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</si>
  <si>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</si>
  <si>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</si>
  <si>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</si>
  <si>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Прочие межбюджетные трансферты, передаваемые бюджетам муниципальных районов</t>
  </si>
  <si>
    <t>20249999</t>
  </si>
  <si>
    <t>20219999</t>
  </si>
  <si>
    <t>Прочие дотации бюджетам муниципальных районов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</si>
  <si>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</si>
  <si>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</si>
  <si>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</si>
  <si>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</si>
  <si>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</si>
  <si>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</si>
  <si>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</si>
  <si>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</si>
  <si>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</si>
  <si>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</si>
  <si>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0101</t>
  </si>
  <si>
    <t>Прочие субсидии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</si>
  <si>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</si>
  <si>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</si>
  <si>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0121</t>
  </si>
  <si>
    <t xml:space="preserve"> Субсидии в рамках реализации государственной программы Удмуртской Республики «Обеспечение общественного порядка и противодействие преступности в Удмуртской Республике»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</si>
  <si>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</t>
  </si>
  <si>
    <t>0102</t>
  </si>
  <si>
    <t>0219</t>
  </si>
  <si>
    <t>Субвенции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</si>
  <si>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10807150</t>
  </si>
  <si>
    <t>Государственная пошлина за выдачу разрешения на установку рекламной конструкции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</si>
  <si>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</si>
  <si>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</si>
  <si>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11603010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</si>
  <si>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</si>
  <si>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</si>
  <si>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</si>
  <si>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земельного законодательства</t>
  </si>
  <si>
    <t>11625060</t>
  </si>
  <si>
    <t>11630030</t>
  </si>
  <si>
    <t>Прочие денежные взыскания (штрафы) за правонарушения в области дорожного движения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</si>
  <si>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</si>
  <si>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</si>
  <si>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11641000</t>
  </si>
  <si>
    <t>Денежные взыскания (штрафы) за нарушение законодательства Российской Федерации об электроэнергетике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</si>
  <si>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</si>
  <si>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</si>
  <si>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11700000</t>
  </si>
  <si>
    <t>11705050</t>
  </si>
  <si>
    <t>ПРОЧИЕ НЕНАЛОГОВЫЕ ДОХОДЫ</t>
  </si>
  <si>
    <t>Прочие неналоговые доходы бюджетов муниципальных районов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</si>
  <si>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</si>
  <si>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</si>
  <si>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11302995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</si>
  <si>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</si>
  <si>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</si>
  <si>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</si>
  <si>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ЗАДОЛЖЕННОСТЬ И ПЕРЕРАСЧЕТЫ ПО ОТМЕНЕННЫМ НАЛОГАМ, СБОРАМ И ИНЫМ ОБЯЗАТЕЛЬНЫМ ПЛАТЕЖАМ</t>
  </si>
  <si>
    <t>10900000</t>
  </si>
  <si>
    <t>10901030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</si>
  <si>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</si>
  <si>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11201070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</si>
  <si>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</si>
  <si>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</si>
  <si>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</si>
  <si>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</si>
  <si>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</si>
  <si>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</si>
  <si>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</si>
  <si>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</si>
  <si>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</si>
  <si>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2019 год</t>
  </si>
  <si>
    <t>Исполнено на 01.01.2020 г.</t>
  </si>
  <si>
    <t>Уточненный план на 2019 год</t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</si>
  <si>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</si>
  <si>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</si>
  <si>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11623050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</si>
  <si>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</si>
  <si>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</si>
  <si>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</si>
  <si>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20225467</t>
  </si>
  <si>
    <t>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</si>
  <si>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</si>
  <si>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</si>
  <si>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</si>
  <si>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</si>
  <si>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</si>
  <si>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</si>
  <si>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20245159</t>
  </si>
  <si>
    <t>межбюджетные троансферты, передаваемые бюджетам муниципальных районов 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</si>
  <si>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от  21 мая 2020 года  № 29-4-272</t>
  </si>
  <si>
    <t>к  решению Совета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</si>
</sst>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#,##0.0"/>
    <numFmt numFmtId="180" formatCode="#,##0.00000"/>
    <numFmt numFmtId="181" formatCode="#,##0.0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0" fontId="33" fillId="0" borderId="2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 wrapText="1"/>
    </xf>
    <xf numFmtId="177" fontId="8" fillId="0" borderId="15" xfId="0" applyNumberFormat="1" applyFont="1" applyFill="1" applyBorder="1" applyAlignment="1">
      <alignment shrinkToFit="1"/>
    </xf>
    <xf numFmtId="49" fontId="4" fillId="0" borderId="15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 shrinkToFit="1"/>
    </xf>
    <xf numFmtId="177" fontId="4" fillId="0" borderId="15" xfId="0" applyNumberFormat="1" applyFont="1" applyFill="1" applyBorder="1" applyAlignment="1">
      <alignment/>
    </xf>
    <xf numFmtId="172" fontId="9" fillId="0" borderId="15" xfId="0" applyNumberFormat="1" applyFont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/>
    </xf>
    <xf numFmtId="0" fontId="49" fillId="0" borderId="15" xfId="34" applyNumberFormat="1" applyFont="1" applyBorder="1" applyAlignment="1" applyProtection="1">
      <alignment horizontal="left" wrapText="1"/>
      <protection/>
    </xf>
    <xf numFmtId="179" fontId="4" fillId="0" borderId="15" xfId="0" applyNumberFormat="1" applyFont="1" applyBorder="1" applyAlignment="1">
      <alignment shrinkToFit="1"/>
    </xf>
    <xf numFmtId="172" fontId="5" fillId="0" borderId="15" xfId="0" applyNumberFormat="1" applyFont="1" applyFill="1" applyBorder="1" applyAlignment="1">
      <alignment wrapText="1"/>
    </xf>
    <xf numFmtId="49" fontId="49" fillId="0" borderId="15" xfId="33" applyNumberFormat="1" applyFont="1" applyBorder="1" applyProtection="1">
      <alignment horizontal="left" vertical="center" wrapText="1" indent="1"/>
      <protection/>
    </xf>
    <xf numFmtId="177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177" fontId="2" fillId="0" borderId="15" xfId="0" applyNumberFormat="1" applyFont="1" applyFill="1" applyBorder="1" applyAlignment="1">
      <alignment shrinkToFit="1"/>
    </xf>
    <xf numFmtId="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4" fillId="0" borderId="0" xfId="0" applyNumberFormat="1" applyFont="1" applyBorder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tabSelected="1" zoomScalePageLayoutView="0" workbookViewId="0" topLeftCell="A3">
      <selection activeCell="E4" sqref="E4:G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16015625" style="10" customWidth="1"/>
    <col min="7" max="7" width="17.16015625" style="14" customWidth="1"/>
  </cols>
  <sheetData>
    <row r="1" ht="14.25" customHeight="1" hidden="1"/>
    <row r="2" spans="1:6" ht="14.25" customHeight="1" hidden="1">
      <c r="A2" s="3"/>
      <c r="B2" s="4"/>
      <c r="C2" s="4"/>
      <c r="D2" s="5"/>
      <c r="E2" s="6"/>
      <c r="F2" s="9"/>
    </row>
    <row r="3" spans="1:7" ht="14.25" customHeight="1">
      <c r="A3" s="7"/>
      <c r="B3" s="7"/>
      <c r="C3" s="7"/>
      <c r="D3" s="7"/>
      <c r="E3" s="40" t="s">
        <v>146</v>
      </c>
      <c r="F3" s="40"/>
      <c r="G3" s="41"/>
    </row>
    <row r="4" spans="1:7" ht="14.25" customHeight="1">
      <c r="A4" s="7"/>
      <c r="B4" s="7"/>
      <c r="C4" s="7"/>
      <c r="D4" s="7"/>
      <c r="E4" s="40" t="s">
        <v>254</v>
      </c>
      <c r="F4" s="40"/>
      <c r="G4" s="41"/>
    </row>
    <row r="5" spans="1:7" ht="14.25" customHeight="1">
      <c r="A5" s="7"/>
      <c r="B5" s="7"/>
      <c r="C5" s="7"/>
      <c r="D5" s="7"/>
      <c r="E5" s="40" t="s">
        <v>147</v>
      </c>
      <c r="F5" s="40"/>
      <c r="G5" s="41"/>
    </row>
    <row r="6" spans="1:7" ht="14.25" customHeight="1">
      <c r="A6" s="7"/>
      <c r="B6" s="7"/>
      <c r="C6" s="7"/>
      <c r="D6" s="7"/>
      <c r="E6" s="38" t="s">
        <v>253</v>
      </c>
      <c r="F6" s="38"/>
      <c r="G6" s="39"/>
    </row>
    <row r="7" spans="1:6" ht="14.25" customHeight="1">
      <c r="A7" s="7"/>
      <c r="B7" s="7"/>
      <c r="C7" s="7"/>
      <c r="D7" s="7"/>
      <c r="E7" s="8"/>
      <c r="F7" s="11"/>
    </row>
    <row r="9" spans="1:7" ht="45.75" customHeight="1">
      <c r="A9" s="36" t="s">
        <v>234</v>
      </c>
      <c r="B9" s="36"/>
      <c r="C9" s="36"/>
      <c r="D9" s="36"/>
      <c r="E9" s="36"/>
      <c r="F9" s="36"/>
      <c r="G9" s="37"/>
    </row>
    <row r="10" ht="12.75">
      <c r="G10" s="12" t="s">
        <v>2</v>
      </c>
    </row>
    <row r="11" spans="1:7" ht="39" customHeight="1">
      <c r="A11" s="43" t="s">
        <v>0</v>
      </c>
      <c r="B11" s="43"/>
      <c r="C11" s="43"/>
      <c r="D11" s="43"/>
      <c r="E11" s="16" t="s">
        <v>1</v>
      </c>
      <c r="F11" s="17" t="s">
        <v>236</v>
      </c>
      <c r="G11" s="18" t="s">
        <v>235</v>
      </c>
    </row>
    <row r="12" spans="1:7" s="2" customFormat="1" ht="14.25" customHeight="1" hidden="1">
      <c r="A12" s="19" t="s">
        <v>3</v>
      </c>
      <c r="B12" s="19" t="s">
        <v>4</v>
      </c>
      <c r="C12" s="19" t="s">
        <v>5</v>
      </c>
      <c r="D12" s="19" t="s">
        <v>6</v>
      </c>
      <c r="E12" s="20"/>
      <c r="F12" s="21">
        <f>F13+F65</f>
        <v>1160997.577</v>
      </c>
      <c r="G12" s="21">
        <f>G13+G65</f>
        <v>1145868.2</v>
      </c>
    </row>
    <row r="13" spans="1:7" s="2" customFormat="1" ht="14.25">
      <c r="A13" s="19" t="s">
        <v>16</v>
      </c>
      <c r="B13" s="19" t="s">
        <v>4</v>
      </c>
      <c r="C13" s="19" t="s">
        <v>5</v>
      </c>
      <c r="D13" s="19" t="s">
        <v>6</v>
      </c>
      <c r="E13" s="20" t="s">
        <v>17</v>
      </c>
      <c r="F13" s="21">
        <f>F14+F16+F21+F25+F27+F32+F38+F43+F46+F50+F63</f>
        <v>214510.8</v>
      </c>
      <c r="G13" s="21">
        <f>G14+G16+G21+G25+G27+G32+G38+G43+G46+G50+G63+G30</f>
        <v>220350.59999999998</v>
      </c>
    </row>
    <row r="14" spans="1:7" s="2" customFormat="1" ht="14.25">
      <c r="A14" s="19" t="s">
        <v>18</v>
      </c>
      <c r="B14" s="19" t="s">
        <v>4</v>
      </c>
      <c r="C14" s="19" t="s">
        <v>5</v>
      </c>
      <c r="D14" s="19" t="s">
        <v>6</v>
      </c>
      <c r="E14" s="20" t="s">
        <v>19</v>
      </c>
      <c r="F14" s="21">
        <f>F15</f>
        <v>172102.5</v>
      </c>
      <c r="G14" s="21">
        <f>G15</f>
        <v>172185</v>
      </c>
    </row>
    <row r="15" spans="1:7" ht="15">
      <c r="A15" s="22" t="s">
        <v>20</v>
      </c>
      <c r="B15" s="22" t="s">
        <v>21</v>
      </c>
      <c r="C15" s="22" t="s">
        <v>5</v>
      </c>
      <c r="D15" s="22" t="s">
        <v>22</v>
      </c>
      <c r="E15" s="6" t="s">
        <v>23</v>
      </c>
      <c r="F15" s="23">
        <v>172102.5</v>
      </c>
      <c r="G15" s="24">
        <v>172185</v>
      </c>
    </row>
    <row r="16" spans="1:7" s="2" customFormat="1" ht="36">
      <c r="A16" s="19" t="s">
        <v>24</v>
      </c>
      <c r="B16" s="19" t="s">
        <v>4</v>
      </c>
      <c r="C16" s="19" t="s">
        <v>5</v>
      </c>
      <c r="D16" s="19" t="s">
        <v>6</v>
      </c>
      <c r="E16" s="20" t="s">
        <v>25</v>
      </c>
      <c r="F16" s="21">
        <f>F17+F18+F19</f>
        <v>16545</v>
      </c>
      <c r="G16" s="21">
        <f>G17+G18+G19+G20</f>
        <v>16476.8</v>
      </c>
    </row>
    <row r="17" spans="1:7" ht="60.75">
      <c r="A17" s="22" t="s">
        <v>26</v>
      </c>
      <c r="B17" s="22" t="s">
        <v>21</v>
      </c>
      <c r="C17" s="22" t="s">
        <v>5</v>
      </c>
      <c r="D17" s="22" t="s">
        <v>22</v>
      </c>
      <c r="E17" s="6" t="s">
        <v>27</v>
      </c>
      <c r="F17" s="23">
        <v>7557</v>
      </c>
      <c r="G17" s="24">
        <v>7500</v>
      </c>
    </row>
    <row r="18" spans="1:7" ht="72.75">
      <c r="A18" s="22" t="s">
        <v>28</v>
      </c>
      <c r="B18" s="22" t="s">
        <v>21</v>
      </c>
      <c r="C18" s="22" t="s">
        <v>5</v>
      </c>
      <c r="D18" s="22" t="s">
        <v>22</v>
      </c>
      <c r="E18" s="6" t="s">
        <v>29</v>
      </c>
      <c r="F18" s="23">
        <v>41</v>
      </c>
      <c r="G18" s="24">
        <v>55.1</v>
      </c>
    </row>
    <row r="19" spans="1:7" ht="60.75">
      <c r="A19" s="22" t="s">
        <v>30</v>
      </c>
      <c r="B19" s="22" t="s">
        <v>21</v>
      </c>
      <c r="C19" s="22" t="s">
        <v>5</v>
      </c>
      <c r="D19" s="22" t="s">
        <v>22</v>
      </c>
      <c r="E19" s="6" t="s">
        <v>31</v>
      </c>
      <c r="F19" s="23">
        <v>8947</v>
      </c>
      <c r="G19" s="24">
        <v>10020</v>
      </c>
    </row>
    <row r="20" spans="1:7" ht="60.75">
      <c r="A20" s="22" t="s">
        <v>214</v>
      </c>
      <c r="B20" s="22" t="s">
        <v>21</v>
      </c>
      <c r="C20" s="22" t="s">
        <v>5</v>
      </c>
      <c r="D20" s="22" t="s">
        <v>22</v>
      </c>
      <c r="E20" s="6" t="s">
        <v>215</v>
      </c>
      <c r="F20" s="23"/>
      <c r="G20" s="24">
        <v>-1098.3</v>
      </c>
    </row>
    <row r="21" spans="1:7" s="2" customFormat="1" ht="14.25">
      <c r="A21" s="19" t="s">
        <v>32</v>
      </c>
      <c r="B21" s="19" t="s">
        <v>4</v>
      </c>
      <c r="C21" s="19" t="s">
        <v>5</v>
      </c>
      <c r="D21" s="19" t="s">
        <v>6</v>
      </c>
      <c r="E21" s="20" t="s">
        <v>33</v>
      </c>
      <c r="F21" s="21">
        <f>F22+F23+F24</f>
        <v>10554</v>
      </c>
      <c r="G21" s="21">
        <f>G22+G23+G24</f>
        <v>10906.9</v>
      </c>
    </row>
    <row r="22" spans="1:7" ht="24.75">
      <c r="A22" s="22" t="s">
        <v>34</v>
      </c>
      <c r="B22" s="22" t="s">
        <v>35</v>
      </c>
      <c r="C22" s="22" t="s">
        <v>5</v>
      </c>
      <c r="D22" s="22" t="s">
        <v>22</v>
      </c>
      <c r="E22" s="6" t="s">
        <v>36</v>
      </c>
      <c r="F22" s="23">
        <v>7895</v>
      </c>
      <c r="G22" s="24">
        <v>8087.8</v>
      </c>
    </row>
    <row r="23" spans="1:7" ht="15">
      <c r="A23" s="22" t="s">
        <v>37</v>
      </c>
      <c r="B23" s="22" t="s">
        <v>21</v>
      </c>
      <c r="C23" s="22" t="s">
        <v>5</v>
      </c>
      <c r="D23" s="22" t="s">
        <v>22</v>
      </c>
      <c r="E23" s="6" t="s">
        <v>38</v>
      </c>
      <c r="F23" s="23">
        <v>2468</v>
      </c>
      <c r="G23" s="24">
        <v>2583.8</v>
      </c>
    </row>
    <row r="24" spans="1:7" ht="30.75" customHeight="1">
      <c r="A24" s="22" t="s">
        <v>39</v>
      </c>
      <c r="B24" s="22" t="s">
        <v>35</v>
      </c>
      <c r="C24" s="22" t="s">
        <v>5</v>
      </c>
      <c r="D24" s="22" t="s">
        <v>22</v>
      </c>
      <c r="E24" s="6" t="s">
        <v>40</v>
      </c>
      <c r="F24" s="23">
        <v>191</v>
      </c>
      <c r="G24" s="24">
        <v>235.3</v>
      </c>
    </row>
    <row r="25" spans="1:7" s="2" customFormat="1" ht="24">
      <c r="A25" s="19" t="s">
        <v>41</v>
      </c>
      <c r="B25" s="19" t="s">
        <v>4</v>
      </c>
      <c r="C25" s="19" t="s">
        <v>5</v>
      </c>
      <c r="D25" s="19" t="s">
        <v>6</v>
      </c>
      <c r="E25" s="20" t="s">
        <v>42</v>
      </c>
      <c r="F25" s="21">
        <f>F26</f>
        <v>21</v>
      </c>
      <c r="G25" s="21">
        <f>G26</f>
        <v>0.5</v>
      </c>
    </row>
    <row r="26" spans="1:7" ht="20.25" customHeight="1">
      <c r="A26" s="22" t="s">
        <v>43</v>
      </c>
      <c r="B26" s="22" t="s">
        <v>21</v>
      </c>
      <c r="C26" s="22" t="s">
        <v>5</v>
      </c>
      <c r="D26" s="22" t="s">
        <v>22</v>
      </c>
      <c r="E26" s="6" t="s">
        <v>44</v>
      </c>
      <c r="F26" s="23">
        <v>21</v>
      </c>
      <c r="G26" s="24">
        <v>0.5</v>
      </c>
    </row>
    <row r="27" spans="1:7" s="2" customFormat="1" ht="14.25">
      <c r="A27" s="19" t="s">
        <v>45</v>
      </c>
      <c r="B27" s="19" t="s">
        <v>4</v>
      </c>
      <c r="C27" s="19" t="s">
        <v>5</v>
      </c>
      <c r="D27" s="19" t="s">
        <v>6</v>
      </c>
      <c r="E27" s="20" t="s">
        <v>46</v>
      </c>
      <c r="F27" s="21">
        <f>SUBTOTAL(9,F28:F29)</f>
        <v>2304</v>
      </c>
      <c r="G27" s="21">
        <f>SUBTOTAL(9,G28:G29)</f>
        <v>2302.9</v>
      </c>
    </row>
    <row r="28" spans="1:7" ht="36.75">
      <c r="A28" s="22" t="s">
        <v>47</v>
      </c>
      <c r="B28" s="22" t="s">
        <v>21</v>
      </c>
      <c r="C28" s="22" t="s">
        <v>5</v>
      </c>
      <c r="D28" s="22" t="s">
        <v>22</v>
      </c>
      <c r="E28" s="6" t="s">
        <v>48</v>
      </c>
      <c r="F28" s="23">
        <v>2279</v>
      </c>
      <c r="G28" s="24">
        <v>2247.9</v>
      </c>
    </row>
    <row r="29" spans="1:7" ht="24.75">
      <c r="A29" s="22" t="s">
        <v>192</v>
      </c>
      <c r="B29" s="22" t="s">
        <v>21</v>
      </c>
      <c r="C29" s="22" t="s">
        <v>5</v>
      </c>
      <c r="D29" s="22" t="s">
        <v>22</v>
      </c>
      <c r="E29" s="6" t="s">
        <v>193</v>
      </c>
      <c r="F29" s="23">
        <v>25</v>
      </c>
      <c r="G29" s="24">
        <v>55</v>
      </c>
    </row>
    <row r="30" spans="1:7" ht="37.5" customHeight="1" hidden="1">
      <c r="A30" s="19" t="s">
        <v>221</v>
      </c>
      <c r="B30" s="19" t="s">
        <v>4</v>
      </c>
      <c r="C30" s="19" t="s">
        <v>5</v>
      </c>
      <c r="D30" s="19" t="s">
        <v>6</v>
      </c>
      <c r="E30" s="25" t="s">
        <v>220</v>
      </c>
      <c r="F30" s="23"/>
      <c r="G30" s="26">
        <f>SUM(G31)</f>
        <v>0</v>
      </c>
    </row>
    <row r="31" spans="1:7" ht="36.75" hidden="1">
      <c r="A31" s="22" t="s">
        <v>222</v>
      </c>
      <c r="B31" s="22" t="s">
        <v>14</v>
      </c>
      <c r="C31" s="22" t="s">
        <v>5</v>
      </c>
      <c r="D31" s="22" t="s">
        <v>22</v>
      </c>
      <c r="E31" s="6" t="s">
        <v>223</v>
      </c>
      <c r="F31" s="23"/>
      <c r="G31" s="24">
        <v>0</v>
      </c>
    </row>
    <row r="32" spans="1:7" s="2" customFormat="1" ht="36">
      <c r="A32" s="19" t="s">
        <v>49</v>
      </c>
      <c r="B32" s="19" t="s">
        <v>4</v>
      </c>
      <c r="C32" s="19" t="s">
        <v>5</v>
      </c>
      <c r="D32" s="19" t="s">
        <v>6</v>
      </c>
      <c r="E32" s="20" t="s">
        <v>50</v>
      </c>
      <c r="F32" s="21">
        <f>SUBTOTAL(9,F33:F37)</f>
        <v>6139.8</v>
      </c>
      <c r="G32" s="21">
        <f>SUBTOTAL(9,G33:G37)</f>
        <v>8081.3</v>
      </c>
    </row>
    <row r="33" spans="1:7" ht="72.75">
      <c r="A33" s="22" t="s">
        <v>51</v>
      </c>
      <c r="B33" s="22" t="s">
        <v>14</v>
      </c>
      <c r="C33" s="22" t="s">
        <v>5</v>
      </c>
      <c r="D33" s="22" t="s">
        <v>52</v>
      </c>
      <c r="E33" s="6" t="s">
        <v>53</v>
      </c>
      <c r="F33" s="23">
        <v>3866</v>
      </c>
      <c r="G33" s="24">
        <v>3862.3</v>
      </c>
    </row>
    <row r="34" spans="1:7" ht="60.75">
      <c r="A34" s="22" t="s">
        <v>54</v>
      </c>
      <c r="B34" s="22" t="s">
        <v>14</v>
      </c>
      <c r="C34" s="22" t="s">
        <v>5</v>
      </c>
      <c r="D34" s="22" t="s">
        <v>52</v>
      </c>
      <c r="E34" s="6" t="s">
        <v>55</v>
      </c>
      <c r="F34" s="23">
        <v>891.8</v>
      </c>
      <c r="G34" s="24">
        <v>2549.6</v>
      </c>
    </row>
    <row r="35" spans="1:7" ht="60.75">
      <c r="A35" s="22" t="s">
        <v>56</v>
      </c>
      <c r="B35" s="22" t="s">
        <v>14</v>
      </c>
      <c r="C35" s="22" t="s">
        <v>5</v>
      </c>
      <c r="D35" s="22" t="s">
        <v>52</v>
      </c>
      <c r="E35" s="6" t="s">
        <v>57</v>
      </c>
      <c r="F35" s="23">
        <v>704.5</v>
      </c>
      <c r="G35" s="24">
        <v>690.8</v>
      </c>
    </row>
    <row r="36" spans="1:7" ht="48.75">
      <c r="A36" s="22" t="s">
        <v>58</v>
      </c>
      <c r="B36" s="22" t="s">
        <v>14</v>
      </c>
      <c r="C36" s="22" t="s">
        <v>5</v>
      </c>
      <c r="D36" s="22" t="s">
        <v>52</v>
      </c>
      <c r="E36" s="6" t="s">
        <v>59</v>
      </c>
      <c r="F36" s="23">
        <v>57.5</v>
      </c>
      <c r="G36" s="24">
        <v>57.5</v>
      </c>
    </row>
    <row r="37" spans="1:7" ht="66.75" customHeight="1">
      <c r="A37" s="22" t="s">
        <v>60</v>
      </c>
      <c r="B37" s="22" t="s">
        <v>14</v>
      </c>
      <c r="C37" s="22" t="s">
        <v>61</v>
      </c>
      <c r="D37" s="22" t="s">
        <v>52</v>
      </c>
      <c r="E37" s="6" t="s">
        <v>62</v>
      </c>
      <c r="F37" s="23">
        <v>620</v>
      </c>
      <c r="G37" s="24">
        <v>921.1</v>
      </c>
    </row>
    <row r="38" spans="1:7" s="2" customFormat="1" ht="24">
      <c r="A38" s="19" t="s">
        <v>63</v>
      </c>
      <c r="B38" s="19" t="s">
        <v>4</v>
      </c>
      <c r="C38" s="19" t="s">
        <v>5</v>
      </c>
      <c r="D38" s="19" t="s">
        <v>6</v>
      </c>
      <c r="E38" s="20" t="s">
        <v>64</v>
      </c>
      <c r="F38" s="21">
        <f>F39+F40+F41</f>
        <v>703.1</v>
      </c>
      <c r="G38" s="21">
        <f>G39+G40+G41+G42</f>
        <v>787.8</v>
      </c>
    </row>
    <row r="39" spans="1:7" ht="24.75">
      <c r="A39" s="22" t="s">
        <v>65</v>
      </c>
      <c r="B39" s="22" t="s">
        <v>21</v>
      </c>
      <c r="C39" s="22" t="s">
        <v>5</v>
      </c>
      <c r="D39" s="22" t="s">
        <v>52</v>
      </c>
      <c r="E39" s="6" t="s">
        <v>66</v>
      </c>
      <c r="F39" s="23">
        <v>612.1</v>
      </c>
      <c r="G39" s="24">
        <v>711</v>
      </c>
    </row>
    <row r="40" spans="1:7" ht="15">
      <c r="A40" s="22" t="s">
        <v>67</v>
      </c>
      <c r="B40" s="22" t="s">
        <v>21</v>
      </c>
      <c r="C40" s="22" t="s">
        <v>5</v>
      </c>
      <c r="D40" s="22" t="s">
        <v>52</v>
      </c>
      <c r="E40" s="6" t="s">
        <v>68</v>
      </c>
      <c r="F40" s="23">
        <v>15</v>
      </c>
      <c r="G40" s="24">
        <v>-0.1</v>
      </c>
    </row>
    <row r="41" spans="1:7" ht="15">
      <c r="A41" s="22" t="s">
        <v>69</v>
      </c>
      <c r="B41" s="22" t="s">
        <v>21</v>
      </c>
      <c r="C41" s="22" t="s">
        <v>5</v>
      </c>
      <c r="D41" s="22" t="s">
        <v>52</v>
      </c>
      <c r="E41" s="6" t="s">
        <v>70</v>
      </c>
      <c r="F41" s="23">
        <v>76</v>
      </c>
      <c r="G41" s="24">
        <v>76.9</v>
      </c>
    </row>
    <row r="42" spans="1:7" ht="36.75" hidden="1">
      <c r="A42" s="22" t="s">
        <v>224</v>
      </c>
      <c r="B42" s="22" t="s">
        <v>21</v>
      </c>
      <c r="C42" s="22" t="s">
        <v>5</v>
      </c>
      <c r="D42" s="22" t="s">
        <v>52</v>
      </c>
      <c r="E42" s="6" t="s">
        <v>225</v>
      </c>
      <c r="F42" s="23"/>
      <c r="G42" s="24">
        <v>0</v>
      </c>
    </row>
    <row r="43" spans="1:7" s="2" customFormat="1" ht="24">
      <c r="A43" s="19" t="s">
        <v>71</v>
      </c>
      <c r="B43" s="19" t="s">
        <v>4</v>
      </c>
      <c r="C43" s="19" t="s">
        <v>5</v>
      </c>
      <c r="D43" s="19" t="s">
        <v>6</v>
      </c>
      <c r="E43" s="20" t="s">
        <v>72</v>
      </c>
      <c r="F43" s="21">
        <f>F44+F45</f>
        <v>802.3</v>
      </c>
      <c r="G43" s="21">
        <f>G44+G45</f>
        <v>789.2</v>
      </c>
    </row>
    <row r="44" spans="1:7" ht="24.75">
      <c r="A44" s="22" t="s">
        <v>73</v>
      </c>
      <c r="B44" s="22" t="s">
        <v>14</v>
      </c>
      <c r="C44" s="22" t="s">
        <v>5</v>
      </c>
      <c r="D44" s="22" t="s">
        <v>74</v>
      </c>
      <c r="E44" s="6" t="s">
        <v>75</v>
      </c>
      <c r="F44" s="23">
        <v>344.3</v>
      </c>
      <c r="G44" s="24">
        <v>341.6</v>
      </c>
    </row>
    <row r="45" spans="1:7" ht="24.75">
      <c r="A45" s="22" t="s">
        <v>216</v>
      </c>
      <c r="B45" s="22" t="s">
        <v>14</v>
      </c>
      <c r="C45" s="22" t="s">
        <v>5</v>
      </c>
      <c r="D45" s="22" t="s">
        <v>74</v>
      </c>
      <c r="E45" s="6" t="s">
        <v>217</v>
      </c>
      <c r="F45" s="23">
        <v>458</v>
      </c>
      <c r="G45" s="24">
        <v>447.6</v>
      </c>
    </row>
    <row r="46" spans="1:7" s="2" customFormat="1" ht="24">
      <c r="A46" s="19" t="s">
        <v>76</v>
      </c>
      <c r="B46" s="19" t="s">
        <v>4</v>
      </c>
      <c r="C46" s="19" t="s">
        <v>5</v>
      </c>
      <c r="D46" s="19" t="s">
        <v>6</v>
      </c>
      <c r="E46" s="20" t="s">
        <v>77</v>
      </c>
      <c r="F46" s="21">
        <f>F47+F48+F49</f>
        <v>3214</v>
      </c>
      <c r="G46" s="21">
        <f>SUM(G47:G49)</f>
        <v>5959.7</v>
      </c>
    </row>
    <row r="47" spans="1:7" ht="72.75">
      <c r="A47" s="22" t="s">
        <v>78</v>
      </c>
      <c r="B47" s="22" t="s">
        <v>14</v>
      </c>
      <c r="C47" s="22" t="s">
        <v>5</v>
      </c>
      <c r="D47" s="22" t="s">
        <v>79</v>
      </c>
      <c r="E47" s="6" t="s">
        <v>80</v>
      </c>
      <c r="F47" s="23">
        <v>925.8</v>
      </c>
      <c r="G47" s="24">
        <v>1260.7</v>
      </c>
    </row>
    <row r="48" spans="1:7" ht="48.75">
      <c r="A48" s="22" t="s">
        <v>81</v>
      </c>
      <c r="B48" s="22" t="s">
        <v>14</v>
      </c>
      <c r="C48" s="22" t="s">
        <v>5</v>
      </c>
      <c r="D48" s="22" t="s">
        <v>82</v>
      </c>
      <c r="E48" s="6" t="s">
        <v>83</v>
      </c>
      <c r="F48" s="23">
        <v>2007.2</v>
      </c>
      <c r="G48" s="24">
        <v>4418</v>
      </c>
    </row>
    <row r="49" spans="1:7" ht="48.75">
      <c r="A49" s="22" t="s">
        <v>218</v>
      </c>
      <c r="B49" s="22" t="s">
        <v>14</v>
      </c>
      <c r="C49" s="22" t="s">
        <v>5</v>
      </c>
      <c r="D49" s="22" t="s">
        <v>82</v>
      </c>
      <c r="E49" s="6" t="s">
        <v>219</v>
      </c>
      <c r="F49" s="23">
        <v>281</v>
      </c>
      <c r="G49" s="24">
        <v>281</v>
      </c>
    </row>
    <row r="50" spans="1:7" s="2" customFormat="1" ht="14.25">
      <c r="A50" s="19" t="s">
        <v>84</v>
      </c>
      <c r="B50" s="19" t="s">
        <v>4</v>
      </c>
      <c r="C50" s="19" t="s">
        <v>5</v>
      </c>
      <c r="D50" s="19" t="s">
        <v>6</v>
      </c>
      <c r="E50" s="20" t="s">
        <v>85</v>
      </c>
      <c r="F50" s="21">
        <f>SUBTOTAL(9,F51:F62)</f>
        <v>2125.1</v>
      </c>
      <c r="G50" s="21">
        <f>SUM(G51:G62)</f>
        <v>2808.9</v>
      </c>
    </row>
    <row r="51" spans="1:7" s="2" customFormat="1" ht="60.75">
      <c r="A51" s="22" t="s">
        <v>196</v>
      </c>
      <c r="B51" s="22" t="s">
        <v>21</v>
      </c>
      <c r="C51" s="22" t="s">
        <v>5</v>
      </c>
      <c r="D51" s="22" t="s">
        <v>87</v>
      </c>
      <c r="E51" s="6" t="s">
        <v>197</v>
      </c>
      <c r="F51" s="23">
        <v>0</v>
      </c>
      <c r="G51" s="24">
        <v>1.9</v>
      </c>
    </row>
    <row r="52" spans="1:7" s="2" customFormat="1" ht="48.75">
      <c r="A52" s="22" t="s">
        <v>194</v>
      </c>
      <c r="B52" s="22" t="s">
        <v>21</v>
      </c>
      <c r="C52" s="22" t="s">
        <v>5</v>
      </c>
      <c r="D52" s="22" t="s">
        <v>87</v>
      </c>
      <c r="E52" s="6" t="s">
        <v>195</v>
      </c>
      <c r="F52" s="23">
        <v>108.5</v>
      </c>
      <c r="G52" s="24">
        <v>108.7</v>
      </c>
    </row>
    <row r="53" spans="1:7" s="2" customFormat="1" ht="48.75">
      <c r="A53" s="22" t="s">
        <v>198</v>
      </c>
      <c r="B53" s="22" t="s">
        <v>14</v>
      </c>
      <c r="C53" s="22" t="s">
        <v>5</v>
      </c>
      <c r="D53" s="22" t="s">
        <v>87</v>
      </c>
      <c r="E53" s="6" t="s">
        <v>199</v>
      </c>
      <c r="F53" s="23">
        <v>538</v>
      </c>
      <c r="G53" s="24">
        <v>538.5</v>
      </c>
    </row>
    <row r="54" spans="1:7" s="2" customFormat="1" ht="51" customHeight="1">
      <c r="A54" s="22" t="s">
        <v>239</v>
      </c>
      <c r="B54" s="22" t="s">
        <v>14</v>
      </c>
      <c r="C54" s="22" t="s">
        <v>5</v>
      </c>
      <c r="D54" s="22" t="s">
        <v>87</v>
      </c>
      <c r="E54" s="6" t="s">
        <v>240</v>
      </c>
      <c r="F54" s="23"/>
      <c r="G54" s="24">
        <v>12</v>
      </c>
    </row>
    <row r="55" spans="1:7" s="2" customFormat="1" ht="24.75">
      <c r="A55" s="22" t="s">
        <v>201</v>
      </c>
      <c r="B55" s="22" t="s">
        <v>21</v>
      </c>
      <c r="C55" s="22" t="s">
        <v>5</v>
      </c>
      <c r="D55" s="22" t="s">
        <v>87</v>
      </c>
      <c r="E55" s="6" t="s">
        <v>200</v>
      </c>
      <c r="F55" s="23">
        <v>0</v>
      </c>
      <c r="G55" s="24">
        <v>5</v>
      </c>
    </row>
    <row r="56" spans="1:7" s="2" customFormat="1" ht="39" customHeight="1">
      <c r="A56" s="22" t="s">
        <v>241</v>
      </c>
      <c r="B56" s="22" t="s">
        <v>21</v>
      </c>
      <c r="C56" s="22" t="s">
        <v>5</v>
      </c>
      <c r="D56" s="22" t="s">
        <v>87</v>
      </c>
      <c r="E56" s="6" t="s">
        <v>242</v>
      </c>
      <c r="F56" s="23"/>
      <c r="G56" s="24">
        <v>6</v>
      </c>
    </row>
    <row r="57" spans="1:7" s="2" customFormat="1" ht="24.75">
      <c r="A57" s="22" t="s">
        <v>202</v>
      </c>
      <c r="B57" s="22" t="s">
        <v>21</v>
      </c>
      <c r="C57" s="22" t="s">
        <v>5</v>
      </c>
      <c r="D57" s="22" t="s">
        <v>87</v>
      </c>
      <c r="E57" s="6" t="s">
        <v>203</v>
      </c>
      <c r="F57" s="23">
        <v>322.8</v>
      </c>
      <c r="G57" s="24">
        <v>322.8</v>
      </c>
    </row>
    <row r="58" spans="1:7" s="2" customFormat="1" ht="56.25" customHeight="1">
      <c r="A58" s="22" t="s">
        <v>237</v>
      </c>
      <c r="B58" s="22" t="s">
        <v>14</v>
      </c>
      <c r="C58" s="22" t="s">
        <v>5</v>
      </c>
      <c r="D58" s="22" t="s">
        <v>87</v>
      </c>
      <c r="E58" s="6" t="s">
        <v>238</v>
      </c>
      <c r="F58" s="23">
        <v>161</v>
      </c>
      <c r="G58" s="24">
        <v>201.1</v>
      </c>
    </row>
    <row r="59" spans="1:9" s="2" customFormat="1" ht="36.75">
      <c r="A59" s="22" t="s">
        <v>204</v>
      </c>
      <c r="B59" s="22" t="s">
        <v>14</v>
      </c>
      <c r="C59" s="22" t="s">
        <v>5</v>
      </c>
      <c r="D59" s="22" t="s">
        <v>87</v>
      </c>
      <c r="E59" s="6" t="s">
        <v>205</v>
      </c>
      <c r="F59" s="23">
        <v>0</v>
      </c>
      <c r="G59" s="24">
        <v>357.7</v>
      </c>
      <c r="H59" s="13"/>
      <c r="I59" s="13"/>
    </row>
    <row r="60" spans="1:7" s="2" customFormat="1" ht="31.5" customHeight="1" hidden="1">
      <c r="A60" s="22" t="s">
        <v>206</v>
      </c>
      <c r="B60" s="22" t="s">
        <v>21</v>
      </c>
      <c r="C60" s="22" t="s">
        <v>5</v>
      </c>
      <c r="D60" s="22" t="s">
        <v>87</v>
      </c>
      <c r="E60" s="6" t="s">
        <v>207</v>
      </c>
      <c r="F60" s="23">
        <v>0</v>
      </c>
      <c r="G60" s="24">
        <v>0</v>
      </c>
    </row>
    <row r="61" spans="1:7" s="2" customFormat="1" ht="48.75">
      <c r="A61" s="22" t="s">
        <v>208</v>
      </c>
      <c r="B61" s="22" t="s">
        <v>21</v>
      </c>
      <c r="C61" s="22" t="s">
        <v>5</v>
      </c>
      <c r="D61" s="22" t="s">
        <v>87</v>
      </c>
      <c r="E61" s="6" t="s">
        <v>209</v>
      </c>
      <c r="F61" s="23">
        <v>202.8</v>
      </c>
      <c r="G61" s="24">
        <v>260</v>
      </c>
    </row>
    <row r="62" spans="1:7" ht="36.75">
      <c r="A62" s="22" t="s">
        <v>86</v>
      </c>
      <c r="B62" s="22" t="s">
        <v>14</v>
      </c>
      <c r="C62" s="22" t="s">
        <v>5</v>
      </c>
      <c r="D62" s="22" t="s">
        <v>87</v>
      </c>
      <c r="E62" s="6" t="s">
        <v>88</v>
      </c>
      <c r="F62" s="23">
        <v>792</v>
      </c>
      <c r="G62" s="24">
        <v>995.2</v>
      </c>
    </row>
    <row r="63" spans="1:7" ht="14.25">
      <c r="A63" s="19" t="s">
        <v>210</v>
      </c>
      <c r="B63" s="19" t="s">
        <v>4</v>
      </c>
      <c r="C63" s="19" t="s">
        <v>5</v>
      </c>
      <c r="D63" s="19" t="s">
        <v>6</v>
      </c>
      <c r="E63" s="20" t="s">
        <v>212</v>
      </c>
      <c r="F63" s="21">
        <f>F64</f>
        <v>0</v>
      </c>
      <c r="G63" s="21">
        <f>G64</f>
        <v>51.6</v>
      </c>
    </row>
    <row r="64" spans="1:7" ht="24.75">
      <c r="A64" s="22" t="s">
        <v>211</v>
      </c>
      <c r="B64" s="22" t="s">
        <v>14</v>
      </c>
      <c r="C64" s="22" t="s">
        <v>5</v>
      </c>
      <c r="D64" s="22" t="s">
        <v>151</v>
      </c>
      <c r="E64" s="6" t="s">
        <v>213</v>
      </c>
      <c r="F64" s="23"/>
      <c r="G64" s="24">
        <v>51.6</v>
      </c>
    </row>
    <row r="65" spans="1:7" s="2" customFormat="1" ht="14.25">
      <c r="A65" s="19" t="s">
        <v>10</v>
      </c>
      <c r="B65" s="19" t="s">
        <v>4</v>
      </c>
      <c r="C65" s="19" t="s">
        <v>5</v>
      </c>
      <c r="D65" s="19" t="s">
        <v>6</v>
      </c>
      <c r="E65" s="20" t="s">
        <v>11</v>
      </c>
      <c r="F65" s="21">
        <f>F66+F119</f>
        <v>946486.7770000001</v>
      </c>
      <c r="G65" s="21">
        <f>G66+G119+G121+G123</f>
        <v>925517.6</v>
      </c>
    </row>
    <row r="66" spans="1:7" s="2" customFormat="1" ht="24">
      <c r="A66" s="19" t="s">
        <v>12</v>
      </c>
      <c r="B66" s="19" t="s">
        <v>4</v>
      </c>
      <c r="C66" s="19" t="s">
        <v>5</v>
      </c>
      <c r="D66" s="19" t="s">
        <v>6</v>
      </c>
      <c r="E66" s="20" t="s">
        <v>13</v>
      </c>
      <c r="F66" s="21">
        <f>F70+F86+F115+F67+F68+F69</f>
        <v>944986.7770000001</v>
      </c>
      <c r="G66" s="21">
        <f>G70+G86+G115+G67+G68+G69</f>
        <v>927110.9</v>
      </c>
    </row>
    <row r="67" spans="1:7" ht="36.75">
      <c r="A67" s="22" t="s">
        <v>89</v>
      </c>
      <c r="B67" s="22" t="s">
        <v>14</v>
      </c>
      <c r="C67" s="22" t="s">
        <v>5</v>
      </c>
      <c r="D67" s="22" t="s">
        <v>15</v>
      </c>
      <c r="E67" s="6" t="s">
        <v>90</v>
      </c>
      <c r="F67" s="23">
        <v>147431.2</v>
      </c>
      <c r="G67" s="24">
        <v>147431.2</v>
      </c>
    </row>
    <row r="68" spans="1:7" ht="24.75">
      <c r="A68" s="22" t="s">
        <v>165</v>
      </c>
      <c r="B68" s="22" t="s">
        <v>14</v>
      </c>
      <c r="C68" s="22" t="s">
        <v>5</v>
      </c>
      <c r="D68" s="22" t="s">
        <v>15</v>
      </c>
      <c r="E68" s="6" t="s">
        <v>166</v>
      </c>
      <c r="F68" s="23">
        <v>50092.6</v>
      </c>
      <c r="G68" s="24">
        <v>50092.6</v>
      </c>
    </row>
    <row r="69" spans="1:7" ht="15">
      <c r="A69" s="22" t="s">
        <v>170</v>
      </c>
      <c r="B69" s="22" t="s">
        <v>14</v>
      </c>
      <c r="C69" s="22" t="s">
        <v>5</v>
      </c>
      <c r="D69" s="22" t="s">
        <v>15</v>
      </c>
      <c r="E69" s="6" t="s">
        <v>171</v>
      </c>
      <c r="F69" s="23">
        <v>2000</v>
      </c>
      <c r="G69" s="24">
        <v>2000</v>
      </c>
    </row>
    <row r="70" spans="1:7" ht="24">
      <c r="A70" s="19" t="s">
        <v>155</v>
      </c>
      <c r="B70" s="19" t="s">
        <v>4</v>
      </c>
      <c r="C70" s="19" t="s">
        <v>5</v>
      </c>
      <c r="D70" s="19" t="s">
        <v>15</v>
      </c>
      <c r="E70" s="20" t="s">
        <v>156</v>
      </c>
      <c r="F70" s="21">
        <f>SUBTOTAL(9,F71:F85)</f>
        <v>94050.477</v>
      </c>
      <c r="G70" s="21">
        <f>SUBTOTAL(9,G71:G85)</f>
        <v>80451.5</v>
      </c>
    </row>
    <row r="71" spans="1:7" ht="36.75">
      <c r="A71" s="22" t="s">
        <v>157</v>
      </c>
      <c r="B71" s="22" t="s">
        <v>14</v>
      </c>
      <c r="C71" s="22" t="s">
        <v>5</v>
      </c>
      <c r="D71" s="22" t="s">
        <v>15</v>
      </c>
      <c r="E71" s="27" t="s">
        <v>158</v>
      </c>
      <c r="F71" s="23">
        <v>25716.9</v>
      </c>
      <c r="G71" s="24">
        <v>14816</v>
      </c>
    </row>
    <row r="72" spans="1:7" ht="55.5" customHeight="1">
      <c r="A72" s="22" t="s">
        <v>180</v>
      </c>
      <c r="B72" s="22" t="s">
        <v>14</v>
      </c>
      <c r="C72" s="22" t="s">
        <v>5</v>
      </c>
      <c r="D72" s="22" t="s">
        <v>15</v>
      </c>
      <c r="E72" s="27" t="s">
        <v>181</v>
      </c>
      <c r="F72" s="23">
        <v>1278.1</v>
      </c>
      <c r="G72" s="24">
        <v>1278.1</v>
      </c>
    </row>
    <row r="73" spans="1:7" ht="27.75" customHeight="1">
      <c r="A73" s="22" t="s">
        <v>243</v>
      </c>
      <c r="B73" s="22" t="s">
        <v>14</v>
      </c>
      <c r="C73" s="22" t="s">
        <v>5</v>
      </c>
      <c r="D73" s="22" t="s">
        <v>244</v>
      </c>
      <c r="E73" s="6" t="s">
        <v>245</v>
      </c>
      <c r="F73" s="28">
        <v>2155.012</v>
      </c>
      <c r="G73" s="28">
        <v>2155</v>
      </c>
    </row>
    <row r="74" spans="1:7" ht="25.5" customHeight="1">
      <c r="A74" s="22" t="s">
        <v>246</v>
      </c>
      <c r="B74" s="22" t="s">
        <v>14</v>
      </c>
      <c r="C74" s="22" t="s">
        <v>5</v>
      </c>
      <c r="D74" s="22" t="s">
        <v>244</v>
      </c>
      <c r="E74" s="6" t="s">
        <v>247</v>
      </c>
      <c r="F74" s="28">
        <v>6133.106</v>
      </c>
      <c r="G74" s="28">
        <v>6133.1</v>
      </c>
    </row>
    <row r="75" spans="1:7" ht="33" customHeight="1">
      <c r="A75" s="22" t="s">
        <v>248</v>
      </c>
      <c r="B75" s="22" t="s">
        <v>14</v>
      </c>
      <c r="C75" s="22" t="s">
        <v>5</v>
      </c>
      <c r="D75" s="22" t="s">
        <v>244</v>
      </c>
      <c r="E75" s="6" t="s">
        <v>249</v>
      </c>
      <c r="F75" s="28">
        <v>153.459</v>
      </c>
      <c r="G75" s="28">
        <v>153.5</v>
      </c>
    </row>
    <row r="76" spans="1:7" ht="24.75" customHeight="1">
      <c r="A76" s="22" t="s">
        <v>159</v>
      </c>
      <c r="B76" s="22" t="s">
        <v>14</v>
      </c>
      <c r="C76" s="22" t="s">
        <v>182</v>
      </c>
      <c r="D76" s="22" t="s">
        <v>15</v>
      </c>
      <c r="E76" s="29" t="s">
        <v>183</v>
      </c>
      <c r="F76" s="23">
        <v>2475</v>
      </c>
      <c r="G76" s="24">
        <v>2475</v>
      </c>
    </row>
    <row r="77" spans="1:7" ht="51" customHeight="1">
      <c r="A77" s="22" t="s">
        <v>159</v>
      </c>
      <c r="B77" s="22" t="s">
        <v>14</v>
      </c>
      <c r="C77" s="22" t="s">
        <v>189</v>
      </c>
      <c r="D77" s="22" t="s">
        <v>15</v>
      </c>
      <c r="E77" s="29" t="s">
        <v>188</v>
      </c>
      <c r="F77" s="23">
        <v>34555.1</v>
      </c>
      <c r="G77" s="24">
        <v>32892.3</v>
      </c>
    </row>
    <row r="78" spans="1:7" ht="48.75">
      <c r="A78" s="22" t="s">
        <v>159</v>
      </c>
      <c r="B78" s="22" t="s">
        <v>14</v>
      </c>
      <c r="C78" s="22" t="s">
        <v>176</v>
      </c>
      <c r="D78" s="22" t="s">
        <v>15</v>
      </c>
      <c r="E78" s="6" t="s">
        <v>177</v>
      </c>
      <c r="F78" s="23">
        <v>4262.9</v>
      </c>
      <c r="G78" s="24">
        <v>4260.2</v>
      </c>
    </row>
    <row r="79" spans="1:7" ht="49.5" customHeight="1">
      <c r="A79" s="22" t="s">
        <v>159</v>
      </c>
      <c r="B79" s="22" t="s">
        <v>14</v>
      </c>
      <c r="C79" s="22" t="s">
        <v>161</v>
      </c>
      <c r="D79" s="22" t="s">
        <v>15</v>
      </c>
      <c r="E79" s="30" t="s">
        <v>250</v>
      </c>
      <c r="F79" s="23">
        <v>4636.3</v>
      </c>
      <c r="G79" s="24">
        <v>4636.3</v>
      </c>
    </row>
    <row r="80" spans="1:7" ht="86.25" customHeight="1">
      <c r="A80" s="22" t="s">
        <v>159</v>
      </c>
      <c r="B80" s="22" t="s">
        <v>14</v>
      </c>
      <c r="C80" s="22" t="s">
        <v>174</v>
      </c>
      <c r="D80" s="22" t="s">
        <v>15</v>
      </c>
      <c r="E80" s="6" t="s">
        <v>175</v>
      </c>
      <c r="F80" s="23">
        <v>242.5</v>
      </c>
      <c r="G80" s="24">
        <v>242.5</v>
      </c>
    </row>
    <row r="81" spans="1:7" ht="38.25" customHeight="1">
      <c r="A81" s="22" t="s">
        <v>159</v>
      </c>
      <c r="B81" s="22" t="s">
        <v>14</v>
      </c>
      <c r="C81" s="22" t="s">
        <v>184</v>
      </c>
      <c r="D81" s="22" t="s">
        <v>15</v>
      </c>
      <c r="E81" s="6" t="s">
        <v>185</v>
      </c>
      <c r="F81" s="23">
        <v>67.3</v>
      </c>
      <c r="G81" s="24">
        <v>67.3</v>
      </c>
    </row>
    <row r="82" spans="1:7" ht="36.75">
      <c r="A82" s="22" t="s">
        <v>159</v>
      </c>
      <c r="B82" s="22" t="s">
        <v>14</v>
      </c>
      <c r="C82" s="22" t="s">
        <v>172</v>
      </c>
      <c r="D82" s="22" t="s">
        <v>15</v>
      </c>
      <c r="E82" s="6" t="s">
        <v>173</v>
      </c>
      <c r="F82" s="23">
        <v>4629.6</v>
      </c>
      <c r="G82" s="24">
        <v>4629.6</v>
      </c>
    </row>
    <row r="83" spans="1:7" ht="36.75">
      <c r="A83" s="22" t="s">
        <v>159</v>
      </c>
      <c r="B83" s="22" t="s">
        <v>14</v>
      </c>
      <c r="C83" s="22" t="s">
        <v>160</v>
      </c>
      <c r="D83" s="22" t="s">
        <v>15</v>
      </c>
      <c r="E83" s="6" t="s">
        <v>167</v>
      </c>
      <c r="F83" s="23">
        <v>6045.2</v>
      </c>
      <c r="G83" s="24">
        <v>6045.2</v>
      </c>
    </row>
    <row r="84" spans="1:7" ht="37.5" customHeight="1" hidden="1">
      <c r="A84" s="22" t="s">
        <v>159</v>
      </c>
      <c r="B84" s="22" t="s">
        <v>14</v>
      </c>
      <c r="C84" s="22" t="s">
        <v>186</v>
      </c>
      <c r="D84" s="22" t="s">
        <v>15</v>
      </c>
      <c r="E84" s="6" t="s">
        <v>187</v>
      </c>
      <c r="F84" s="23"/>
      <c r="G84" s="24"/>
    </row>
    <row r="85" spans="1:7" ht="48.75">
      <c r="A85" s="22" t="s">
        <v>159</v>
      </c>
      <c r="B85" s="22" t="s">
        <v>14</v>
      </c>
      <c r="C85" s="22" t="s">
        <v>178</v>
      </c>
      <c r="D85" s="22" t="s">
        <v>15</v>
      </c>
      <c r="E85" s="6" t="s">
        <v>179</v>
      </c>
      <c r="F85" s="23">
        <v>1700</v>
      </c>
      <c r="G85" s="24">
        <v>667.4</v>
      </c>
    </row>
    <row r="86" spans="1:7" ht="27.75" customHeight="1">
      <c r="A86" s="19" t="s">
        <v>162</v>
      </c>
      <c r="B86" s="19" t="s">
        <v>4</v>
      </c>
      <c r="C86" s="19" t="s">
        <v>5</v>
      </c>
      <c r="D86" s="19" t="s">
        <v>6</v>
      </c>
      <c r="E86" s="20" t="s">
        <v>163</v>
      </c>
      <c r="F86" s="21">
        <f>F87+F108+F109+F110+F111+F113+F114</f>
        <v>542718.4000000001</v>
      </c>
      <c r="G86" s="21">
        <f>G87+G108+G109+G110+G111+G113+G114</f>
        <v>538729.5000000001</v>
      </c>
    </row>
    <row r="87" spans="1:7" ht="36">
      <c r="A87" s="19" t="s">
        <v>99</v>
      </c>
      <c r="B87" s="19" t="s">
        <v>14</v>
      </c>
      <c r="C87" s="19" t="s">
        <v>5</v>
      </c>
      <c r="D87" s="19" t="s">
        <v>15</v>
      </c>
      <c r="E87" s="20" t="s">
        <v>164</v>
      </c>
      <c r="F87" s="21">
        <f>SUBTOTAL(9,F88:F107)</f>
        <v>515672.4000000001</v>
      </c>
      <c r="G87" s="21">
        <f>SUBTOTAL(9,G88:G107)</f>
        <v>511983.4</v>
      </c>
    </row>
    <row r="88" spans="1:7" ht="75.75" customHeight="1">
      <c r="A88" s="22" t="s">
        <v>99</v>
      </c>
      <c r="B88" s="22" t="s">
        <v>14</v>
      </c>
      <c r="C88" s="22" t="s">
        <v>100</v>
      </c>
      <c r="D88" s="22" t="s">
        <v>15</v>
      </c>
      <c r="E88" s="6" t="s">
        <v>101</v>
      </c>
      <c r="F88" s="23">
        <v>369439.3</v>
      </c>
      <c r="G88" s="24">
        <v>367313.6</v>
      </c>
    </row>
    <row r="89" spans="1:7" ht="160.5" customHeight="1" hidden="1">
      <c r="A89" s="22" t="s">
        <v>99</v>
      </c>
      <c r="B89" s="22" t="s">
        <v>14</v>
      </c>
      <c r="C89" s="22" t="s">
        <v>102</v>
      </c>
      <c r="D89" s="22" t="s">
        <v>15</v>
      </c>
      <c r="E89" s="6" t="s">
        <v>103</v>
      </c>
      <c r="F89" s="9"/>
      <c r="G89" s="31"/>
    </row>
    <row r="90" spans="1:7" ht="48.75">
      <c r="A90" s="22" t="s">
        <v>99</v>
      </c>
      <c r="B90" s="22" t="s">
        <v>14</v>
      </c>
      <c r="C90" s="22" t="s">
        <v>104</v>
      </c>
      <c r="D90" s="22" t="s">
        <v>15</v>
      </c>
      <c r="E90" s="6" t="s">
        <v>105</v>
      </c>
      <c r="F90" s="23">
        <v>95636.3</v>
      </c>
      <c r="G90" s="24">
        <v>94878.6</v>
      </c>
    </row>
    <row r="91" spans="1:7" ht="96.75">
      <c r="A91" s="22" t="s">
        <v>99</v>
      </c>
      <c r="B91" s="22" t="s">
        <v>14</v>
      </c>
      <c r="C91" s="22" t="s">
        <v>106</v>
      </c>
      <c r="D91" s="22" t="s">
        <v>15</v>
      </c>
      <c r="E91" s="6" t="s">
        <v>107</v>
      </c>
      <c r="F91" s="23">
        <v>29901.4</v>
      </c>
      <c r="G91" s="24">
        <v>29423.2</v>
      </c>
    </row>
    <row r="92" spans="1:7" ht="36.75">
      <c r="A92" s="22" t="s">
        <v>99</v>
      </c>
      <c r="B92" s="22" t="s">
        <v>14</v>
      </c>
      <c r="C92" s="22" t="s">
        <v>108</v>
      </c>
      <c r="D92" s="22" t="s">
        <v>15</v>
      </c>
      <c r="E92" s="6" t="s">
        <v>109</v>
      </c>
      <c r="F92" s="23">
        <v>12328.3</v>
      </c>
      <c r="G92" s="24">
        <v>12328.3</v>
      </c>
    </row>
    <row r="93" spans="1:7" ht="36.75">
      <c r="A93" s="22" t="s">
        <v>99</v>
      </c>
      <c r="B93" s="22" t="s">
        <v>14</v>
      </c>
      <c r="C93" s="22" t="s">
        <v>110</v>
      </c>
      <c r="D93" s="22" t="s">
        <v>15</v>
      </c>
      <c r="E93" s="6" t="s">
        <v>111</v>
      </c>
      <c r="F93" s="23">
        <v>811.3</v>
      </c>
      <c r="G93" s="24">
        <v>676.8</v>
      </c>
    </row>
    <row r="94" spans="1:7" ht="29.25" customHeight="1">
      <c r="A94" s="22" t="s">
        <v>99</v>
      </c>
      <c r="B94" s="22" t="s">
        <v>14</v>
      </c>
      <c r="C94" s="22" t="s">
        <v>112</v>
      </c>
      <c r="D94" s="22" t="s">
        <v>15</v>
      </c>
      <c r="E94" s="6" t="s">
        <v>113</v>
      </c>
      <c r="F94" s="23">
        <v>718.3</v>
      </c>
      <c r="G94" s="24">
        <v>548.2</v>
      </c>
    </row>
    <row r="95" spans="1:7" ht="48.75">
      <c r="A95" s="22" t="s">
        <v>99</v>
      </c>
      <c r="B95" s="22" t="s">
        <v>14</v>
      </c>
      <c r="C95" s="22" t="s">
        <v>114</v>
      </c>
      <c r="D95" s="22" t="s">
        <v>15</v>
      </c>
      <c r="E95" s="6" t="s">
        <v>115</v>
      </c>
      <c r="F95" s="23">
        <v>1967</v>
      </c>
      <c r="G95" s="24">
        <v>1967</v>
      </c>
    </row>
    <row r="96" spans="1:7" ht="24.75">
      <c r="A96" s="22" t="s">
        <v>99</v>
      </c>
      <c r="B96" s="22" t="s">
        <v>14</v>
      </c>
      <c r="C96" s="22" t="s">
        <v>116</v>
      </c>
      <c r="D96" s="22" t="s">
        <v>15</v>
      </c>
      <c r="E96" s="6" t="s">
        <v>117</v>
      </c>
      <c r="F96" s="23">
        <v>123.2</v>
      </c>
      <c r="G96" s="24">
        <v>123.2</v>
      </c>
    </row>
    <row r="97" spans="1:7" ht="36.75">
      <c r="A97" s="22" t="s">
        <v>99</v>
      </c>
      <c r="B97" s="22" t="s">
        <v>14</v>
      </c>
      <c r="C97" s="22" t="s">
        <v>118</v>
      </c>
      <c r="D97" s="22" t="s">
        <v>15</v>
      </c>
      <c r="E97" s="6" t="s">
        <v>119</v>
      </c>
      <c r="F97" s="23">
        <v>2345.3</v>
      </c>
      <c r="G97" s="24">
        <v>2345.3</v>
      </c>
    </row>
    <row r="98" spans="1:7" ht="125.25" customHeight="1">
      <c r="A98" s="22" t="s">
        <v>99</v>
      </c>
      <c r="B98" s="22" t="s">
        <v>14</v>
      </c>
      <c r="C98" s="22" t="s">
        <v>120</v>
      </c>
      <c r="D98" s="22" t="s">
        <v>15</v>
      </c>
      <c r="E98" s="6" t="s">
        <v>121</v>
      </c>
      <c r="F98" s="23">
        <v>102.9</v>
      </c>
      <c r="G98" s="24">
        <v>84.3</v>
      </c>
    </row>
    <row r="99" spans="1:7" ht="36.75">
      <c r="A99" s="22" t="s">
        <v>99</v>
      </c>
      <c r="B99" s="22" t="s">
        <v>14</v>
      </c>
      <c r="C99" s="22" t="s">
        <v>122</v>
      </c>
      <c r="D99" s="22" t="s">
        <v>15</v>
      </c>
      <c r="E99" s="6" t="s">
        <v>123</v>
      </c>
      <c r="F99" s="23">
        <v>10</v>
      </c>
      <c r="G99" s="24">
        <v>10</v>
      </c>
    </row>
    <row r="100" spans="1:7" ht="66" customHeight="1">
      <c r="A100" s="22" t="s">
        <v>99</v>
      </c>
      <c r="B100" s="22" t="s">
        <v>14</v>
      </c>
      <c r="C100" s="22" t="s">
        <v>124</v>
      </c>
      <c r="D100" s="22" t="s">
        <v>15</v>
      </c>
      <c r="E100" s="6" t="s">
        <v>125</v>
      </c>
      <c r="F100" s="23">
        <v>1031</v>
      </c>
      <c r="G100" s="24">
        <v>1031</v>
      </c>
    </row>
    <row r="101" spans="1:7" ht="96.75" hidden="1">
      <c r="A101" s="22" t="s">
        <v>99</v>
      </c>
      <c r="B101" s="22" t="s">
        <v>14</v>
      </c>
      <c r="C101" s="22" t="s">
        <v>126</v>
      </c>
      <c r="D101" s="22" t="s">
        <v>15</v>
      </c>
      <c r="E101" s="6" t="s">
        <v>127</v>
      </c>
      <c r="F101" s="9">
        <f>26-26</f>
        <v>0</v>
      </c>
      <c r="G101" s="31"/>
    </row>
    <row r="102" spans="1:7" ht="60.75">
      <c r="A102" s="22" t="s">
        <v>99</v>
      </c>
      <c r="B102" s="22" t="s">
        <v>14</v>
      </c>
      <c r="C102" s="22" t="s">
        <v>190</v>
      </c>
      <c r="D102" s="22" t="s">
        <v>15</v>
      </c>
      <c r="E102" s="6" t="s">
        <v>191</v>
      </c>
      <c r="F102" s="9">
        <v>19.5</v>
      </c>
      <c r="G102" s="31">
        <v>19.5</v>
      </c>
    </row>
    <row r="103" spans="1:7" ht="110.25" customHeight="1">
      <c r="A103" s="22" t="s">
        <v>99</v>
      </c>
      <c r="B103" s="22" t="s">
        <v>14</v>
      </c>
      <c r="C103" s="22" t="s">
        <v>128</v>
      </c>
      <c r="D103" s="22" t="s">
        <v>15</v>
      </c>
      <c r="E103" s="6" t="s">
        <v>129</v>
      </c>
      <c r="F103" s="23">
        <v>71.4</v>
      </c>
      <c r="G103" s="24">
        <v>71.4</v>
      </c>
    </row>
    <row r="104" spans="1:7" ht="36.75">
      <c r="A104" s="22" t="s">
        <v>99</v>
      </c>
      <c r="B104" s="22" t="s">
        <v>14</v>
      </c>
      <c r="C104" s="22" t="s">
        <v>130</v>
      </c>
      <c r="D104" s="22" t="s">
        <v>15</v>
      </c>
      <c r="E104" s="6" t="s">
        <v>131</v>
      </c>
      <c r="F104" s="23">
        <f>400-160</f>
        <v>240</v>
      </c>
      <c r="G104" s="24">
        <v>240</v>
      </c>
    </row>
    <row r="105" spans="1:7" ht="36.75">
      <c r="A105" s="22" t="s">
        <v>99</v>
      </c>
      <c r="B105" s="22" t="s">
        <v>14</v>
      </c>
      <c r="C105" s="22" t="s">
        <v>132</v>
      </c>
      <c r="D105" s="22" t="s">
        <v>15</v>
      </c>
      <c r="E105" s="6" t="s">
        <v>133</v>
      </c>
      <c r="F105" s="23">
        <v>258.4</v>
      </c>
      <c r="G105" s="24">
        <v>258.4</v>
      </c>
    </row>
    <row r="106" spans="1:7" ht="84.75">
      <c r="A106" s="22" t="s">
        <v>99</v>
      </c>
      <c r="B106" s="22" t="s">
        <v>14</v>
      </c>
      <c r="C106" s="22" t="s">
        <v>134</v>
      </c>
      <c r="D106" s="22" t="s">
        <v>15</v>
      </c>
      <c r="E106" s="6" t="s">
        <v>135</v>
      </c>
      <c r="F106" s="23">
        <v>261.4</v>
      </c>
      <c r="G106" s="24">
        <v>261.4</v>
      </c>
    </row>
    <row r="107" spans="1:7" ht="24.75">
      <c r="A107" s="22" t="s">
        <v>99</v>
      </c>
      <c r="B107" s="22" t="s">
        <v>14</v>
      </c>
      <c r="C107" s="22" t="s">
        <v>136</v>
      </c>
      <c r="D107" s="22" t="s">
        <v>15</v>
      </c>
      <c r="E107" s="6" t="s">
        <v>137</v>
      </c>
      <c r="F107" s="23">
        <v>407.4</v>
      </c>
      <c r="G107" s="24">
        <v>403.2</v>
      </c>
    </row>
    <row r="108" spans="1:7" ht="36.75">
      <c r="A108" s="22" t="s">
        <v>138</v>
      </c>
      <c r="B108" s="22" t="s">
        <v>14</v>
      </c>
      <c r="C108" s="22" t="s">
        <v>5</v>
      </c>
      <c r="D108" s="22" t="s">
        <v>15</v>
      </c>
      <c r="E108" s="6" t="s">
        <v>139</v>
      </c>
      <c r="F108" s="23">
        <v>16642.8</v>
      </c>
      <c r="G108" s="24">
        <v>16642.8</v>
      </c>
    </row>
    <row r="109" spans="1:7" ht="78.75" customHeight="1">
      <c r="A109" s="22" t="s">
        <v>140</v>
      </c>
      <c r="B109" s="22" t="s">
        <v>14</v>
      </c>
      <c r="C109" s="22" t="s">
        <v>5</v>
      </c>
      <c r="D109" s="22" t="s">
        <v>15</v>
      </c>
      <c r="E109" s="6" t="s">
        <v>141</v>
      </c>
      <c r="F109" s="23">
        <v>4997.9</v>
      </c>
      <c r="G109" s="24">
        <v>4698</v>
      </c>
    </row>
    <row r="110" spans="1:7" ht="48.75">
      <c r="A110" s="22" t="s">
        <v>95</v>
      </c>
      <c r="B110" s="22" t="s">
        <v>14</v>
      </c>
      <c r="C110" s="22" t="s">
        <v>5</v>
      </c>
      <c r="D110" s="22" t="s">
        <v>15</v>
      </c>
      <c r="E110" s="6" t="s">
        <v>96</v>
      </c>
      <c r="F110" s="23">
        <v>1910.8</v>
      </c>
      <c r="G110" s="24">
        <v>1910.8</v>
      </c>
    </row>
    <row r="111" spans="1:7" ht="48.75">
      <c r="A111" s="22" t="s">
        <v>93</v>
      </c>
      <c r="B111" s="22" t="s">
        <v>14</v>
      </c>
      <c r="C111" s="22" t="s">
        <v>5</v>
      </c>
      <c r="D111" s="22" t="s">
        <v>15</v>
      </c>
      <c r="E111" s="6" t="s">
        <v>94</v>
      </c>
      <c r="F111" s="23">
        <v>9.4</v>
      </c>
      <c r="G111" s="24">
        <v>9.4</v>
      </c>
    </row>
    <row r="112" spans="1:7" ht="84.75" hidden="1">
      <c r="A112" s="22" t="s">
        <v>142</v>
      </c>
      <c r="B112" s="22" t="s">
        <v>14</v>
      </c>
      <c r="C112" s="22" t="s">
        <v>5</v>
      </c>
      <c r="D112" s="22" t="s">
        <v>15</v>
      </c>
      <c r="E112" s="6" t="s">
        <v>143</v>
      </c>
      <c r="F112" s="9"/>
      <c r="G112" s="31"/>
    </row>
    <row r="113" spans="1:7" ht="48.75">
      <c r="A113" s="22" t="s">
        <v>97</v>
      </c>
      <c r="B113" s="22" t="s">
        <v>14</v>
      </c>
      <c r="C113" s="22" t="s">
        <v>5</v>
      </c>
      <c r="D113" s="22" t="s">
        <v>15</v>
      </c>
      <c r="E113" s="6" t="s">
        <v>98</v>
      </c>
      <c r="F113" s="23">
        <v>849.9</v>
      </c>
      <c r="G113" s="24">
        <v>849.9</v>
      </c>
    </row>
    <row r="114" spans="1:7" ht="36.75">
      <c r="A114" s="22" t="s">
        <v>91</v>
      </c>
      <c r="B114" s="22" t="s">
        <v>14</v>
      </c>
      <c r="C114" s="22" t="s">
        <v>5</v>
      </c>
      <c r="D114" s="22" t="s">
        <v>15</v>
      </c>
      <c r="E114" s="6" t="s">
        <v>92</v>
      </c>
      <c r="F114" s="23">
        <v>2635.2</v>
      </c>
      <c r="G114" s="24">
        <v>2635.2</v>
      </c>
    </row>
    <row r="115" spans="1:7" ht="14.25">
      <c r="A115" s="19" t="s">
        <v>153</v>
      </c>
      <c r="B115" s="19" t="s">
        <v>14</v>
      </c>
      <c r="C115" s="19" t="s">
        <v>5</v>
      </c>
      <c r="D115" s="19" t="s">
        <v>6</v>
      </c>
      <c r="E115" s="20" t="s">
        <v>154</v>
      </c>
      <c r="F115" s="21">
        <f>F116+F118+F117</f>
        <v>108694.1</v>
      </c>
      <c r="G115" s="21">
        <f>G116+G118+G117</f>
        <v>108406.1</v>
      </c>
    </row>
    <row r="116" spans="1:7" ht="60.75">
      <c r="A116" s="22" t="s">
        <v>144</v>
      </c>
      <c r="B116" s="22" t="s">
        <v>14</v>
      </c>
      <c r="C116" s="22" t="s">
        <v>5</v>
      </c>
      <c r="D116" s="22" t="s">
        <v>15</v>
      </c>
      <c r="E116" s="6" t="s">
        <v>145</v>
      </c>
      <c r="F116" s="23">
        <v>15147.6</v>
      </c>
      <c r="G116" s="24">
        <v>15074.6</v>
      </c>
    </row>
    <row r="117" spans="1:7" ht="57" customHeight="1">
      <c r="A117" s="22" t="s">
        <v>251</v>
      </c>
      <c r="B117" s="22" t="s">
        <v>14</v>
      </c>
      <c r="C117" s="22" t="s">
        <v>5</v>
      </c>
      <c r="D117" s="22" t="s">
        <v>244</v>
      </c>
      <c r="E117" s="6" t="s">
        <v>252</v>
      </c>
      <c r="F117" s="28">
        <v>91950</v>
      </c>
      <c r="G117" s="28">
        <v>91950</v>
      </c>
    </row>
    <row r="118" spans="1:7" ht="24.75">
      <c r="A118" s="22" t="s">
        <v>169</v>
      </c>
      <c r="B118" s="22" t="s">
        <v>14</v>
      </c>
      <c r="C118" s="22" t="s">
        <v>5</v>
      </c>
      <c r="D118" s="22" t="s">
        <v>244</v>
      </c>
      <c r="E118" s="6" t="s">
        <v>168</v>
      </c>
      <c r="F118" s="28">
        <v>1596.5</v>
      </c>
      <c r="G118" s="28">
        <v>1381.5</v>
      </c>
    </row>
    <row r="119" spans="1:7" ht="14.25">
      <c r="A119" s="19" t="s">
        <v>148</v>
      </c>
      <c r="B119" s="19" t="s">
        <v>4</v>
      </c>
      <c r="C119" s="19" t="s">
        <v>5</v>
      </c>
      <c r="D119" s="19" t="s">
        <v>6</v>
      </c>
      <c r="E119" s="20" t="s">
        <v>149</v>
      </c>
      <c r="F119" s="21">
        <f>F120</f>
        <v>1500</v>
      </c>
      <c r="G119" s="21">
        <f>G120</f>
        <v>1500</v>
      </c>
    </row>
    <row r="120" spans="1:7" ht="24.75">
      <c r="A120" s="22" t="s">
        <v>150</v>
      </c>
      <c r="B120" s="22" t="s">
        <v>14</v>
      </c>
      <c r="C120" s="22" t="s">
        <v>5</v>
      </c>
      <c r="D120" s="22" t="s">
        <v>151</v>
      </c>
      <c r="E120" s="32" t="s">
        <v>152</v>
      </c>
      <c r="F120" s="23">
        <v>1500</v>
      </c>
      <c r="G120" s="24">
        <v>1500</v>
      </c>
    </row>
    <row r="121" spans="1:7" ht="84.75">
      <c r="A121" s="19" t="s">
        <v>226</v>
      </c>
      <c r="B121" s="19" t="s">
        <v>4</v>
      </c>
      <c r="C121" s="19" t="s">
        <v>5</v>
      </c>
      <c r="D121" s="19" t="s">
        <v>6</v>
      </c>
      <c r="E121" s="33" t="s">
        <v>227</v>
      </c>
      <c r="F121" s="23"/>
      <c r="G121" s="26">
        <f>G122</f>
        <v>1285</v>
      </c>
    </row>
    <row r="122" spans="1:7" ht="24.75">
      <c r="A122" s="22" t="s">
        <v>228</v>
      </c>
      <c r="B122" s="22" t="s">
        <v>14</v>
      </c>
      <c r="C122" s="22" t="s">
        <v>5</v>
      </c>
      <c r="D122" s="22" t="s">
        <v>151</v>
      </c>
      <c r="E122" s="32" t="s">
        <v>229</v>
      </c>
      <c r="F122" s="23"/>
      <c r="G122" s="24">
        <v>1285</v>
      </c>
    </row>
    <row r="123" spans="1:7" ht="36.75">
      <c r="A123" s="19" t="s">
        <v>230</v>
      </c>
      <c r="B123" s="19" t="s">
        <v>4</v>
      </c>
      <c r="C123" s="19" t="s">
        <v>5</v>
      </c>
      <c r="D123" s="19" t="s">
        <v>6</v>
      </c>
      <c r="E123" s="33" t="s">
        <v>231</v>
      </c>
      <c r="F123" s="23"/>
      <c r="G123" s="26">
        <f>G124</f>
        <v>-4378.3</v>
      </c>
    </row>
    <row r="124" spans="1:7" ht="36.75">
      <c r="A124" s="22" t="s">
        <v>232</v>
      </c>
      <c r="B124" s="22" t="s">
        <v>14</v>
      </c>
      <c r="C124" s="22" t="s">
        <v>5</v>
      </c>
      <c r="D124" s="22" t="s">
        <v>15</v>
      </c>
      <c r="E124" s="32" t="s">
        <v>233</v>
      </c>
      <c r="F124" s="23"/>
      <c r="G124" s="24">
        <v>-4378.3</v>
      </c>
    </row>
    <row r="125" spans="1:7" ht="15.75">
      <c r="A125" s="42"/>
      <c r="B125" s="42"/>
      <c r="C125" s="42"/>
      <c r="D125" s="42"/>
      <c r="E125" s="34" t="s">
        <v>7</v>
      </c>
      <c r="F125" s="35">
        <f>F13+F65</f>
        <v>1160997.577</v>
      </c>
      <c r="G125" s="35">
        <f>G13+G65</f>
        <v>1145868.2</v>
      </c>
    </row>
    <row r="126" spans="1:7" ht="15.75">
      <c r="A126" s="42"/>
      <c r="B126" s="42"/>
      <c r="C126" s="42"/>
      <c r="D126" s="42"/>
      <c r="E126" s="34" t="s">
        <v>8</v>
      </c>
      <c r="F126" s="35">
        <f>F125-F127</f>
        <v>-33602.523000000045</v>
      </c>
      <c r="G126" s="35">
        <f>G125-G127</f>
        <v>7028.800000000047</v>
      </c>
    </row>
    <row r="127" spans="1:7" ht="15.75">
      <c r="A127" s="42"/>
      <c r="B127" s="42"/>
      <c r="C127" s="42"/>
      <c r="D127" s="42"/>
      <c r="E127" s="34" t="s">
        <v>9</v>
      </c>
      <c r="F127" s="35">
        <v>1194600.1</v>
      </c>
      <c r="G127" s="21">
        <v>1138839.4</v>
      </c>
    </row>
    <row r="128" ht="15">
      <c r="G128" s="15"/>
    </row>
  </sheetData>
  <sheetProtection/>
  <mergeCells count="9">
    <mergeCell ref="A9:G9"/>
    <mergeCell ref="E6:G6"/>
    <mergeCell ref="E5:G5"/>
    <mergeCell ref="E4:G4"/>
    <mergeCell ref="E3:G3"/>
    <mergeCell ref="A127:D127"/>
    <mergeCell ref="A11:D11"/>
    <mergeCell ref="A125:D125"/>
    <mergeCell ref="A126:D1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2020-05-22T07:47:00Z</cp:lastPrinted>
  <dcterms:created xsi:type="dcterms:W3CDTF">2007-08-17T09:14:07Z</dcterms:created>
  <dcterms:modified xsi:type="dcterms:W3CDTF">2020-05-22T08:21:08Z</dcterms:modified>
  <cp:category/>
  <cp:version/>
  <cp:contentType/>
  <cp:contentStatus/>
</cp:coreProperties>
</file>