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  <sheet name="v1bvyumsqh02d2hwuje5xik5uk" sheetId="2" state="hidden" r:id="rId2"/>
  </sheets>
  <definedNames>
    <definedName name="_xlnm._FilterDatabase" localSheetId="0" hidden="1">'Лист1'!$A$9:$E$926</definedName>
    <definedName name="bbi1iepey541b3erm5gspvzrtk">'v1bvyumsqh02d2hwuje5xik5uk'!$L$20:$O$20</definedName>
    <definedName name="eaho2ejrtdbq5dbiou1fruoidk">'v1bvyumsqh02d2hwuje5xik5uk'!$B$15</definedName>
    <definedName name="frupzostrx2engzlq5coj1izgc">'v1bvyumsqh02d2hwuje5xik5uk'!$C$21:$C$413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'v1bvyumsqh02d2hwuje5xik5uk'!$D$19:$H$19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'v1bvyumsqh02d2hwuje5xik5uk'!$K$21:$K$413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'Лист1'!$9:$9</definedName>
  </definedNames>
  <calcPr fullCalcOnLoad="1"/>
</workbook>
</file>

<file path=xl/comments2.xml><?xml version="1.0" encoding="utf-8"?>
<comments xmlns="http://schemas.openxmlformats.org/spreadsheetml/2006/main">
  <authors>
    <author>Sapfir</author>
    <author>Egene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<sst xmlns="http://schemas.openxmlformats.org/spreadsheetml/2006/main" count="4708" uniqueCount="773">
  <si>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</si>
  <si>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</si>
  <si>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Программа "Энергосбережения и повышения энергетической эффективности на период до 2020 года"</t>
  </si>
  <si>
    <t>Специальные (коррекционные) учреждения</t>
  </si>
  <si>
    <t>Расходы на подготовку образовательных учреждений к проведению лицензирования</t>
  </si>
  <si>
    <t>Подготовка больниц к работе в осенне-зимний период за счет средств бюджета Удмуртской Республики</t>
  </si>
  <si>
    <t>Ведомственная целевая программа "Пожарная безопасность государственных учреждений, подведомственных Министерству социальной защиты населения Удмуртской Республики, территориальных органов Министерства социальной защиты населения Удмуртской Республики и муниципальных учреждений социального обслуживания в Удмуртской Республике на 2012-2014 годы"</t>
  </si>
  <si>
    <t>Подготовка домов культуры к работе в осенне-зимний период за счет средств бюджета Удмуртской Республики</t>
  </si>
  <si>
    <t>120</t>
  </si>
  <si>
    <t>850</t>
  </si>
  <si>
    <t>Уплата налогов, сборов и иных платежей</t>
  </si>
  <si>
    <t>830</t>
  </si>
  <si>
    <t>3510580</t>
  </si>
  <si>
    <t>3510581</t>
  </si>
  <si>
    <t>Мероприятия в области коммунального хозяйства за счет средств муниципального бюджета</t>
  </si>
  <si>
    <t>Мероприятия в области коммунального хозяйства за счет средств бюджета Удмуртской Республики</t>
  </si>
  <si>
    <t>5210102</t>
  </si>
  <si>
    <t>Субсидии на благоустройство городских и сельских поселений</t>
  </si>
  <si>
    <t>6000500</t>
  </si>
  <si>
    <t>6000600</t>
  </si>
  <si>
    <t>6000681</t>
  </si>
  <si>
    <t>Прочие мероприятия по благоустройству городских округов и поселений</t>
  </si>
  <si>
    <t>Мероприятия по отлову и содержанию безнадзорных животных за счет средств бюджета Удмуртской Республики</t>
  </si>
  <si>
    <t>4360119</t>
  </si>
  <si>
    <t>Подготовка образовательных учреждений к новому учебному году</t>
  </si>
  <si>
    <t>Бюджетные инвестиции в объекты государственной (муниципальной) собственности федеральным государственным (муниципальным) учреждениям</t>
  </si>
  <si>
    <t>Бюджетные инвестиции в объекты государственной (муниципальной) собственности казённым учреждениям вне рамок государственного оборонного заказа</t>
  </si>
  <si>
    <t>0909</t>
  </si>
  <si>
    <t>0961200</t>
  </si>
  <si>
    <t>5052100</t>
  </si>
  <si>
    <t>5052102</t>
  </si>
  <si>
    <t>от 21 марта 2013 года № 10-3-91</t>
  </si>
  <si>
    <t>Федеральный закон от 21 декабря 1996 года № 159-ФЗ "О дополнительных гарантиях по социальной поддержки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</si>
  <si>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</si>
  <si>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5089983</t>
  </si>
  <si>
    <t>Пожарная безопасность учреждений социальной защиты населения за счет средств бюджета муниципального района</t>
  </si>
  <si>
    <t>Республиканская целевая программа "Энергосбережение и повышение энергетической эффективности в Удмуртской Республике на 2010-2014 годы и целевые установки до 2020 года"</t>
  </si>
  <si>
    <t>5225300</t>
  </si>
  <si>
    <t>Республиканская целевая программа демографического развития Удмуртской Республики на 2011-2015 годы</t>
  </si>
  <si>
    <t>Расходы на выплаты персоналу государственных органов</t>
  </si>
  <si>
    <t>Прочие мероприятия по благоустройству городских округов и поселений за счет средств бюджета Удмуртской Республики</t>
  </si>
  <si>
    <t>Отлов и содержание безнадзорных животных</t>
  </si>
  <si>
    <t>Другие вопросы в области здравоохранения</t>
  </si>
  <si>
    <t>Реализация региональной программы модернизации здравоохранения Удмуртской Республики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образца, осуществляемая за счет средств Федерального фонда обязательного медицинского страхования</t>
  </si>
  <si>
    <t>4320281</t>
  </si>
  <si>
    <t>Оздоровление детей, подростков и молодежи за счет гранта по проекту "Пусть всегда будет солнце! Пусть всегда буду я!"</t>
  </si>
  <si>
    <t>0929400</t>
  </si>
  <si>
    <t>6000581</t>
  </si>
  <si>
    <t>Уточненный план на 2012 год</t>
  </si>
  <si>
    <t>Исполнено на 01.01.2013 г.</t>
  </si>
  <si>
    <t>Отчет по исполнению бюджета муниципального образования "Малопургинский район" за 2012 год по разделам, подразделам, целевым статьям и видам расходов функциональной классификации расходов бюджетов</t>
  </si>
  <si>
    <t>Приложение № 4</t>
  </si>
  <si>
    <t xml:space="preserve">Исполнение судебных актов </t>
  </si>
  <si>
    <t>620</t>
  </si>
  <si>
    <t>Субсидии автономным учреждениям</t>
  </si>
  <si>
    <t>Исполнение судебных актов</t>
  </si>
  <si>
    <t>110</t>
  </si>
  <si>
    <t>Расходы на выплаты персоналу казённых учреждений</t>
  </si>
  <si>
    <t>410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</si>
  <si>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</si>
  <si>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310</t>
  </si>
  <si>
    <t>Публичные нормативные социальные выплаты гражданам</t>
  </si>
  <si>
    <t>Выплаты приемной семье на содержание подопечных детей</t>
  </si>
  <si>
    <t>Оплата труда приемных родителей</t>
  </si>
  <si>
    <t xml:space="preserve">Субсидии автономным учреждениям </t>
  </si>
  <si>
    <t>510</t>
  </si>
  <si>
    <t>Выравнивание бюджетной обеспеченности поселений за счет субвенции по расчету и предоставлению дотаций поселениям за счет средств бюджета Удмуртской Республики</t>
  </si>
  <si>
    <t>Лист1</t>
  </si>
  <si>
    <t>CalcsheetClient.Data</t>
  </si>
  <si>
    <t>[RowID]</t>
  </si>
  <si>
    <t>Название
Формируется автоматически</t>
  </si>
  <si>
    <t>Название</t>
  </si>
  <si>
    <t>RowName</t>
  </si>
  <si>
    <t>ФКР
Код</t>
  </si>
  <si>
    <t>Код ФКР</t>
  </si>
  <si>
    <t>ЦС
Код</t>
  </si>
  <si>
    <t>Код ЦС</t>
  </si>
  <si>
    <t>ВР
Код</t>
  </si>
  <si>
    <t>Код ВР</t>
  </si>
  <si>
    <t>{EC2669D2-8DC2-4EF2-B5FE-596EEDA49741}</t>
  </si>
  <si>
    <t>[Bookmark]</t>
  </si>
  <si>
    <t>CLS_S_144</t>
  </si>
  <si>
    <t/>
  </si>
  <si>
    <t>2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</si>
  <si>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</si>
  <si>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</si>
  <si>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</si>
  <si>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</si>
  <si>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</si>
  <si>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</si>
  <si>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{C7F2B6EA-857C-4621-9019-1EE13761E846}</t>
  </si>
  <si>
    <t>{BA9031DE-90DB-43AA-AE10-3A0C85FE8983}</t>
  </si>
  <si>
    <t>Все</t>
  </si>
  <si>
    <t>RG_13_2</t>
  </si>
  <si>
    <t>RG_13_1</t>
  </si>
  <si>
    <t>RG_13_3</t>
  </si>
  <si>
    <t>Вариант: Малопургинский 2012;
Таблица: Проект 2012 (КБ);
Данные
%Малопургинский район</t>
  </si>
  <si>
    <t>Вариант=Малопургинский 2012;
Табл=Проект 2012 (КБ);
МО=1302000;
БКД=00000000;
КОСГУ=000;
УБ=1121;
Программы=0000;
ЭД_БКД=00;
Ведомства=000;
Балансировка бюджета=21;
Узлы=20;</t>
  </si>
  <si>
    <t>CLS_S_150</t>
  </si>
  <si>
    <t>CLS_F_FullBusinessCode_147</t>
  </si>
  <si>
    <t>CLS_S_147</t>
  </si>
  <si>
    <t>CLS_F_FullBusinessCode_145</t>
  </si>
  <si>
    <t>CLS_S_145</t>
  </si>
  <si>
    <t>CLS_F_FullBusinessCode_144</t>
  </si>
  <si>
    <t>{3D1E3186-04E5-40FC-AEFA-6D66FA37BFC1}</t>
  </si>
  <si>
    <t>2493</t>
  </si>
  <si>
    <t>1396=-1,1385=-1,1398=-1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</si>
  <si>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</si>
  <si>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</si>
  <si>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</si>
  <si>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</si>
  <si>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</si>
  <si>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</si>
  <si>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</si>
  <si>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</si>
  <si>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</si>
  <si>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</si>
  <si>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</si>
  <si>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</si>
  <si>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</si>
  <si>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</si>
  <si>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</si>
  <si>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</si>
  <si>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</si>
  <si>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</si>
  <si>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</si>
  <si>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</si>
  <si>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</si>
  <si>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</si>
  <si>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</si>
  <si>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</si>
  <si>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Субсидия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</t>
  </si>
  <si>
    <t>0920351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</si>
  <si>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</si>
  <si>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</si>
  <si>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</si>
  <si>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</si>
  <si>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Полномочия центрального аппарата органов муниципального управления</t>
  </si>
  <si>
    <t>0020480</t>
  </si>
  <si>
    <t>Иные выплаты  персоналу, за исключением фонда оплаты труда</t>
  </si>
  <si>
    <t>122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</si>
  <si>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</si>
  <si>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</si>
  <si>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</si>
  <si>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</si>
  <si>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</si>
  <si>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</si>
  <si>
    <t>Предоставление мер социальной поддержки многодетным семьям и учёту (регистрации) многодетных семей</t>
  </si>
  <si>
    <t>5210209</t>
  </si>
  <si>
    <t>Создание и организация деятельности комиссий по делам несовершеннолетних и защите их прав</t>
  </si>
  <si>
    <t>5210210</t>
  </si>
  <si>
    <t>Осуществление отдельных государственных полномочий  в области архивного дела</t>
  </si>
  <si>
    <t>5210211</t>
  </si>
  <si>
    <t>Обеспечение предоставления гражданам субсидий на оплату жилого помещения и коммунальных услуг</t>
  </si>
  <si>
    <t>5210215</t>
  </si>
  <si>
    <t>Социальная поддержка детей-сирот и детей, оставшихся без попечения родителей</t>
  </si>
  <si>
    <t>5210218</t>
  </si>
  <si>
    <t>Опека и попечительство в отношении несовершеннолетних</t>
  </si>
  <si>
    <t>5210219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</si>
  <si>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</si>
  <si>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5210226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</si>
  <si>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</si>
  <si>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</si>
  <si>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</si>
  <si>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5210220</t>
  </si>
  <si>
    <t>0111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</si>
  <si>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</si>
  <si>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</si>
  <si>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</si>
  <si>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</si>
  <si>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</si>
  <si>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</si>
  <si>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Проведение общерайонных мероприятий</t>
  </si>
  <si>
    <t>0920380</t>
  </si>
  <si>
    <t>Расходы на финансирование муниципального автономного учреждения "Многофункциональный центр по предоставлению государственных и муниципальных услуг с. Малая Пурга"</t>
  </si>
  <si>
    <t>0920384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</si>
  <si>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</si>
  <si>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</si>
  <si>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</si>
  <si>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</si>
  <si>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</si>
  <si>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</si>
  <si>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</si>
  <si>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</si>
  <si>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</si>
  <si>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</si>
  <si>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</si>
  <si>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</si>
  <si>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</si>
  <si>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</si>
  <si>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</si>
  <si>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</si>
  <si>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</si>
  <si>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</si>
  <si>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</si>
  <si>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</si>
  <si>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</si>
  <si>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</si>
  <si>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первичных мер пожарной безопасности</t>
  </si>
  <si>
    <t>2470080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</si>
  <si>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</si>
  <si>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</si>
  <si>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</si>
  <si>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</si>
  <si>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</si>
  <si>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</si>
  <si>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сельского хозяйства</t>
  </si>
  <si>
    <t>2600000</t>
  </si>
  <si>
    <t>Мероприятия в области сельскохозяйственного производства</t>
  </si>
  <si>
    <t>2600400</t>
  </si>
  <si>
    <t>Мероприятия в области сельскохозяйственного производства за счет средств муниципального бюджета</t>
  </si>
  <si>
    <t>2600480</t>
  </si>
  <si>
    <t>Целевые программы муниципальных образований</t>
  </si>
  <si>
    <t>7950000</t>
  </si>
  <si>
    <t>7951200</t>
  </si>
  <si>
    <t>7951300</t>
  </si>
  <si>
    <t>Дорожное хозяйство (дорожные фонды)</t>
  </si>
  <si>
    <t>0409</t>
  </si>
  <si>
    <t>Дорожное хозяйство</t>
  </si>
  <si>
    <t>3150000</t>
  </si>
  <si>
    <t>Поддержка дорожного хозяйства</t>
  </si>
  <si>
    <t>3150200</t>
  </si>
  <si>
    <t>Строительство и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</si>
  <si>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</si>
  <si>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Муниципальная целевая программа "Приведение в нормативное состояние сельских автомобильных дорог в муниципальном образовании "Малопургинский район" на 2009 - 2013 годы</t>
  </si>
  <si>
    <t>7950500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</si>
  <si>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</si>
  <si>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</si>
  <si>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</si>
  <si>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</si>
  <si>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Мероприятия в области строительства, архитектуры и градостроительства за счёт средств муниципального бюджета</t>
  </si>
  <si>
    <t>3380080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</si>
  <si>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</si>
  <si>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</si>
  <si>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</si>
  <si>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</si>
  <si>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</si>
  <si>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</si>
  <si>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</si>
  <si>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</si>
  <si>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</si>
  <si>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</si>
  <si>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</si>
  <si>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</si>
  <si>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</si>
  <si>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</si>
  <si>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</si>
  <si>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</si>
  <si>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Обеспечение деятельности за счет средств муниципального бюджета</t>
  </si>
  <si>
    <t>4209980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</si>
  <si>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</si>
  <si>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</si>
  <si>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Районная целевая программа "Детское и школьное питание на 2010 - 2014 годы"</t>
  </si>
  <si>
    <t>7950200</t>
  </si>
  <si>
    <t>Общее образование</t>
  </si>
  <si>
    <t>0702</t>
  </si>
  <si>
    <t>Школы-детские сады, школы начальные, неполные средние и средние</t>
  </si>
  <si>
    <t>4210000</t>
  </si>
  <si>
    <t>4219900</t>
  </si>
  <si>
    <t>4219980</t>
  </si>
  <si>
    <t>112</t>
  </si>
  <si>
    <t>Учреждения по внешкольной работе с детьми</t>
  </si>
  <si>
    <t>4230000</t>
  </si>
  <si>
    <t>4239900</t>
  </si>
  <si>
    <t>4239980</t>
  </si>
  <si>
    <t>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</si>
  <si>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5210201</t>
  </si>
  <si>
    <t>111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</si>
  <si>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</si>
  <si>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5210207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</si>
  <si>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</si>
  <si>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</si>
  <si>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</si>
  <si>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</si>
  <si>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Профессиональная подготовка, 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</si>
  <si>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</si>
  <si>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</si>
  <si>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</si>
  <si>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4299900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</si>
  <si>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</si>
  <si>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</si>
  <si>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</si>
  <si>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</si>
  <si>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</si>
  <si>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Содержание учреждений, ведущих работу с детьми и молодёжью за счёт средств муниципального бюджета</t>
  </si>
  <si>
    <t>4319980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</si>
  <si>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</si>
  <si>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</si>
  <si>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</si>
  <si>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</si>
  <si>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Оздоровление детей за счет средств муниципального бюджета</t>
  </si>
  <si>
    <t>4320280</t>
  </si>
  <si>
    <t>Муниципальная целевая программа "Молодежь Малопургинского района"</t>
  </si>
  <si>
    <t>7950400</t>
  </si>
  <si>
    <t>Другие вопросы в области образования</t>
  </si>
  <si>
    <t>0709</t>
  </si>
  <si>
    <t>Мероприятия в области образования</t>
  </si>
  <si>
    <t>4360000</t>
  </si>
  <si>
    <t>Государственная поддержка в сфере образования</t>
  </si>
  <si>
    <t>4360100</t>
  </si>
  <si>
    <t>Расходы на обучение детей -сирот и детей, оставшихся без попечения родителей, на подготовительных курсах</t>
  </si>
  <si>
    <t>4360109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</si>
  <si>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</si>
  <si>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</si>
  <si>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</si>
  <si>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 дошкольного образования</t>
  </si>
  <si>
    <t>5210227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</si>
  <si>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</si>
  <si>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</si>
  <si>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</si>
  <si>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</si>
  <si>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</si>
  <si>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</si>
  <si>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</si>
  <si>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4409980</t>
  </si>
  <si>
    <t>Музеи и постоянные выставки</t>
  </si>
  <si>
    <t>4410000</t>
  </si>
  <si>
    <t>4419900</t>
  </si>
  <si>
    <t>4419980</t>
  </si>
  <si>
    <t>Библиотеки</t>
  </si>
  <si>
    <t>4420000</t>
  </si>
  <si>
    <t>4429900</t>
  </si>
  <si>
    <t>4429980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</si>
  <si>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</si>
  <si>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</si>
  <si>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</si>
  <si>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</si>
  <si>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2010-2012 годы"</t>
  </si>
  <si>
    <t>7951100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</si>
  <si>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</si>
  <si>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</si>
  <si>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</si>
  <si>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</si>
  <si>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</si>
  <si>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</si>
  <si>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</si>
  <si>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</si>
  <si>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</si>
  <si>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Обеспечение деятельности за счет субвенции на организацию оказания медицинской помощи на территории муниципального образования в соответствии с Территориальной программой государственный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РФ федеральным органом исполнительной власти)</t>
  </si>
  <si>
    <t>4709980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</si>
  <si>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</si>
  <si>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</si>
  <si>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</si>
  <si>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</si>
  <si>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</si>
  <si>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4719980</t>
  </si>
  <si>
    <t>Фельдшерско-акушерские пункты</t>
  </si>
  <si>
    <t>4780000</t>
  </si>
  <si>
    <t>4789900</t>
  </si>
  <si>
    <t>4789980</t>
  </si>
  <si>
    <t>Осуществление отдельных государственных полномочий Удмуртской Республики по социальной поддержке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</si>
  <si>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5210222</t>
  </si>
  <si>
    <t>Муниципальная целевая программа "Онкология" муниципального образования "Малопургинский район" на 2010-2012 годы</t>
  </si>
  <si>
    <t>7950700</t>
  </si>
  <si>
    <t>Муниципальная целевая программа "Природно-очаговые инфекции" муниципального образования "Малопургинский район" на 2010-2012 годы</t>
  </si>
  <si>
    <t>7950800</t>
  </si>
  <si>
    <t>Муниципальная целевая программа "Туберкулез" муниципального образования "Малопургинский район" на 2010-2015 годы</t>
  </si>
  <si>
    <t>7950900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</si>
  <si>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2010-2012 годы"</t>
  </si>
  <si>
    <t>7951000</t>
  </si>
  <si>
    <t>Скорая медицинская помощь</t>
  </si>
  <si>
    <t>0904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</si>
  <si>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</si>
  <si>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</si>
  <si>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</si>
  <si>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</si>
  <si>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</si>
  <si>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</si>
  <si>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</si>
  <si>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</si>
  <si>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</si>
  <si>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</si>
  <si>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</si>
  <si>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1002</t>
  </si>
  <si>
    <t>5210202</t>
  </si>
  <si>
    <t>Социальное обеспечение населения</t>
  </si>
  <si>
    <t>1003</t>
  </si>
  <si>
    <t>Социальная помощь</t>
  </si>
  <si>
    <t>5050000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</si>
  <si>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</si>
  <si>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</si>
  <si>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Субсидии гражданам на приобретение жилья</t>
  </si>
  <si>
    <t>322</t>
  </si>
  <si>
    <t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 Об обеспечении жильем ветеранов Великой Отечественной войны 1941-1945 годов"</t>
  </si>
  <si>
    <t>5053401</t>
  </si>
  <si>
    <t>Предоставление гражданам субсидий на оплату жилого помещения  и коммунальных услуг</t>
  </si>
  <si>
    <t>5054800</t>
  </si>
  <si>
    <t>Меры социальной поддержки населения по публичным нормативным обязательствам</t>
  </si>
  <si>
    <t>314</t>
  </si>
  <si>
    <t>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</si>
  <si>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5210224</t>
  </si>
  <si>
    <t>Охрана семьи и детства</t>
  </si>
  <si>
    <t>1004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</si>
  <si>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</si>
  <si>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</si>
  <si>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</si>
  <si>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</si>
  <si>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Иные безвозмездные и безвозвратные перечисления</t>
  </si>
  <si>
    <t>5200000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</si>
  <si>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</si>
  <si>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</si>
  <si>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 и  приемной семье, а также вознаграждение, причитающееся приемному родителю</t>
  </si>
  <si>
    <t>5201300</t>
  </si>
  <si>
    <t>Материальное обеспечение приемной семьи</t>
  </si>
  <si>
    <t>5201310</t>
  </si>
  <si>
    <t>Пособия и компенсации по публичным нормативным обязательствам</t>
  </si>
  <si>
    <t>5201311</t>
  </si>
  <si>
    <t>313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</si>
  <si>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</si>
  <si>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</si>
  <si>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</si>
  <si>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</si>
  <si>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</si>
  <si>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</si>
  <si>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</si>
  <si>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</si>
  <si>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</si>
  <si>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</si>
  <si>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</si>
  <si>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</si>
  <si>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</si>
  <si>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</si>
  <si>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</si>
  <si>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</si>
  <si>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</t>
  </si>
  <si>
    <t>4560000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</si>
  <si>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</si>
  <si>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</si>
  <si>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</si>
  <si>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</si>
  <si>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</si>
  <si>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</si>
  <si>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</si>
  <si>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</si>
  <si>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</si>
  <si>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</si>
  <si>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</si>
  <si>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</si>
  <si>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</si>
  <si>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</si>
  <si>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</si>
  <si>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</si>
  <si>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</si>
  <si>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</si>
  <si>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</si>
  <si>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</si>
  <si>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</si>
  <si>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Дотации на выравнивание уровня бюджетной обеспеченности субъектов Российской Федерации и муниципальных образований</t>
  </si>
  <si>
    <t>5160131</t>
  </si>
  <si>
    <t>511</t>
  </si>
  <si>
    <t>Выравнивание бюджетной обеспеченности поселений за счет средств муниципального бюджета</t>
  </si>
  <si>
    <t>5160132</t>
  </si>
  <si>
    <t>Прочие межбюджетные трансферты  общего характера</t>
  </si>
  <si>
    <t>1403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</si>
  <si>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</si>
  <si>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</si>
  <si>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01</t>
  </si>
  <si>
    <t>002</t>
  </si>
  <si>
    <t>00202</t>
  </si>
  <si>
    <t>00203</t>
  </si>
  <si>
    <t>00C</t>
  </si>
  <si>
    <t>00C01</t>
  </si>
  <si>
    <t>00C010Z</t>
  </si>
  <si>
    <t>0020302</t>
  </si>
  <si>
    <t>00205</t>
  </si>
  <si>
    <t>036</t>
  </si>
  <si>
    <t>03602</t>
  </si>
  <si>
    <t>0360207</t>
  </si>
  <si>
    <t>0360208</t>
  </si>
  <si>
    <t>0360209</t>
  </si>
  <si>
    <t>036020D</t>
  </si>
  <si>
    <t>036020G</t>
  </si>
  <si>
    <t>036020I</t>
  </si>
  <si>
    <t>036020M</t>
  </si>
  <si>
    <t>0020309</t>
  </si>
  <si>
    <t>036020H</t>
  </si>
  <si>
    <t>008</t>
  </si>
  <si>
    <t>00802</t>
  </si>
  <si>
    <t>87</t>
  </si>
  <si>
    <t>001</t>
  </si>
  <si>
    <t>00106</t>
  </si>
  <si>
    <t>00C0101</t>
  </si>
  <si>
    <t>00C010Y</t>
  </si>
  <si>
    <t>02</t>
  </si>
  <si>
    <t>00104</t>
  </si>
  <si>
    <t>53</t>
  </si>
  <si>
    <t>03</t>
  </si>
  <si>
    <t>00J</t>
  </si>
  <si>
    <t>00J01</t>
  </si>
  <si>
    <t>00L</t>
  </si>
  <si>
    <t>00L02</t>
  </si>
  <si>
    <t>88</t>
  </si>
  <si>
    <t>04</t>
  </si>
  <si>
    <t>00O</t>
  </si>
  <si>
    <t>00O03</t>
  </si>
  <si>
    <t>00O0301</t>
  </si>
  <si>
    <t>03B</t>
  </si>
  <si>
    <t>03B0C</t>
  </si>
  <si>
    <t>03B0D</t>
  </si>
  <si>
    <t>016</t>
  </si>
  <si>
    <t>01602</t>
  </si>
  <si>
    <t>0160201</t>
  </si>
  <si>
    <t>03B05</t>
  </si>
  <si>
    <t>01A</t>
  </si>
  <si>
    <t>01A01</t>
  </si>
  <si>
    <t>05</t>
  </si>
  <si>
    <t>03H</t>
  </si>
  <si>
    <t>03H02</t>
  </si>
  <si>
    <t>03H0202</t>
  </si>
  <si>
    <t>07</t>
  </si>
  <si>
    <t>01J</t>
  </si>
  <si>
    <t>01J01</t>
  </si>
  <si>
    <t>01J0101</t>
  </si>
  <si>
    <t>03B02</t>
  </si>
  <si>
    <t>01K</t>
  </si>
  <si>
    <t>01K01</t>
  </si>
  <si>
    <t>01K0102</t>
  </si>
  <si>
    <t>01M</t>
  </si>
  <si>
    <t>01M01</t>
  </si>
  <si>
    <t>01M0101</t>
  </si>
  <si>
    <t>0360201</t>
  </si>
  <si>
    <t>0360206</t>
  </si>
  <si>
    <t>03B03</t>
  </si>
  <si>
    <t>01S</t>
  </si>
  <si>
    <t>01S02</t>
  </si>
  <si>
    <t>01U</t>
  </si>
  <si>
    <t>01U02</t>
  </si>
  <si>
    <t>01U0201</t>
  </si>
  <si>
    <t>01V</t>
  </si>
  <si>
    <t>01V02</t>
  </si>
  <si>
    <t>01V0201</t>
  </si>
  <si>
    <t>03B04</t>
  </si>
  <si>
    <t>01Y</t>
  </si>
  <si>
    <t>01Y01</t>
  </si>
  <si>
    <t>01Y0109</t>
  </si>
  <si>
    <t>025</t>
  </si>
  <si>
    <t>02501</t>
  </si>
  <si>
    <t>036020O</t>
  </si>
  <si>
    <t>08</t>
  </si>
  <si>
    <t>01Z</t>
  </si>
  <si>
    <t>01Z01</t>
  </si>
  <si>
    <t>01Z0101</t>
  </si>
  <si>
    <t>020</t>
  </si>
  <si>
    <t>02001</t>
  </si>
  <si>
    <t>0200101</t>
  </si>
  <si>
    <t>021</t>
  </si>
  <si>
    <t>02101</t>
  </si>
  <si>
    <t>0210101</t>
  </si>
  <si>
    <t>023</t>
  </si>
  <si>
    <t>02303</t>
  </si>
  <si>
    <t>03B0B</t>
  </si>
  <si>
    <t>09</t>
  </si>
  <si>
    <t>02C</t>
  </si>
  <si>
    <t>02C02</t>
  </si>
  <si>
    <t>02C0201</t>
  </si>
  <si>
    <t>02D</t>
  </si>
  <si>
    <t>02D01</t>
  </si>
  <si>
    <t>02D0102</t>
  </si>
  <si>
    <t>02K</t>
  </si>
  <si>
    <t>02K01</t>
  </si>
  <si>
    <t>02K0101</t>
  </si>
  <si>
    <t>036020J</t>
  </si>
  <si>
    <t>03B07</t>
  </si>
  <si>
    <t>03B08</t>
  </si>
  <si>
    <t>03B09</t>
  </si>
  <si>
    <t>03B0A</t>
  </si>
  <si>
    <t>10</t>
  </si>
  <si>
    <t>02R</t>
  </si>
  <si>
    <t>02R01</t>
  </si>
  <si>
    <t>0360202</t>
  </si>
  <si>
    <t>02U</t>
  </si>
  <si>
    <t>02U0A</t>
  </si>
  <si>
    <t>02U0A01</t>
  </si>
  <si>
    <t>02U0A02</t>
  </si>
  <si>
    <t>02U0H</t>
  </si>
  <si>
    <t>036020K</t>
  </si>
  <si>
    <t>02U01</t>
  </si>
  <si>
    <t>02U0101</t>
  </si>
  <si>
    <t>02U0B</t>
  </si>
  <si>
    <t>035</t>
  </si>
  <si>
    <t>03508</t>
  </si>
  <si>
    <t>0350B</t>
  </si>
  <si>
    <t>0350B01</t>
  </si>
  <si>
    <t>0350B011</t>
  </si>
  <si>
    <t>0350B012</t>
  </si>
  <si>
    <t>0350B02</t>
  </si>
  <si>
    <t>11</t>
  </si>
  <si>
    <t>02Y</t>
  </si>
  <si>
    <t>02Y01</t>
  </si>
  <si>
    <t>12</t>
  </si>
  <si>
    <t>028</t>
  </si>
  <si>
    <t>13</t>
  </si>
  <si>
    <t>007</t>
  </si>
  <si>
    <t>00702</t>
  </si>
  <si>
    <t>73</t>
  </si>
  <si>
    <t>14</t>
  </si>
  <si>
    <t>032</t>
  </si>
  <si>
    <t>03201</t>
  </si>
  <si>
    <t>0320103</t>
  </si>
  <si>
    <t>03201031</t>
  </si>
  <si>
    <t>03201032</t>
  </si>
  <si>
    <t>к решению Совета депутатов</t>
  </si>
  <si>
    <t>муниципального образования "Малопургинский район"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</si>
  <si>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</si>
  <si>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</si>
  <si>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1020000</t>
  </si>
  <si>
    <t>1020200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</si>
  <si>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</si>
  <si>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</si>
  <si>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2180300</t>
  </si>
  <si>
    <t>2180381</t>
  </si>
  <si>
    <t>360</t>
  </si>
  <si>
    <t>2180382</t>
  </si>
  <si>
    <t>323</t>
  </si>
  <si>
    <t>2180383</t>
  </si>
  <si>
    <t>2180384</t>
  </si>
  <si>
    <t>2180385</t>
  </si>
  <si>
    <t>2180386</t>
  </si>
  <si>
    <t>2180387</t>
  </si>
  <si>
    <t>Мероприятия по ликвидации последствий чрезвычайной ситуации, возникшей в ночь со 2-го на 3-е июня в Удмуртской Республике</t>
  </si>
  <si>
    <t>Иные выплаты населению</t>
  </si>
  <si>
    <t>Приобретение товаров, работ, услуг в пользу граждан</t>
  </si>
  <si>
    <t>Мероприятия по ликвидации чрезвычайной ситуации (восстановительные работы и приобретение имущества в учреждения социальной сферы</t>
  </si>
  <si>
    <t>Мероприятия по ликвидации чрезвычайной ситуации (Компенсация расходов по аварийно-спасательным работам и услугам по временному размещению граждан при ликвидации чрезвычайной ситуации)</t>
  </si>
  <si>
    <t>Мероприятий по ликвидации чрезвычайной ситуации (восстановление и строительство объектов инфраструктуры)</t>
  </si>
  <si>
    <t>Закупка товаров, работ, услуг в сфере информационно-коммуникационных технологий</t>
  </si>
  <si>
    <t>5220000</t>
  </si>
  <si>
    <t>5220900</t>
  </si>
  <si>
    <t>Региональные целевые программы</t>
  </si>
  <si>
    <t>Республиканская целевая программа "Развитие автомобильных дорог в Удмуртской Республике (2010-2015 годы)"</t>
  </si>
  <si>
    <t>411</t>
  </si>
  <si>
    <t>0502</t>
  </si>
  <si>
    <t>5222200</t>
  </si>
  <si>
    <t>0503</t>
  </si>
  <si>
    <t>6000000</t>
  </si>
  <si>
    <t>6000100</t>
  </si>
  <si>
    <t>6000181</t>
  </si>
  <si>
    <t>540</t>
  </si>
  <si>
    <t>Коммунальное хозяйство</t>
  </si>
  <si>
    <t xml:space="preserve">Региональные целевые программы </t>
  </si>
  <si>
    <t>Республиканская целевая программа "Газификация Удмуртской Республики на 2010-2014 годы)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</si>
  <si>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</si>
  <si>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Благоустройство</t>
  </si>
  <si>
    <t xml:space="preserve">Уличное освещение </t>
  </si>
  <si>
    <t>Уличное освещение за счет средств бюджета Удмуртской Республики</t>
  </si>
  <si>
    <t>Иные межбюджетные трансферты</t>
  </si>
  <si>
    <t>4239982</t>
  </si>
  <si>
    <t>612</t>
  </si>
  <si>
    <t>Подготовка учреждений дополнительного образования к работе в осенне-зимний период за счет средств бюджета Удмуртской Республики</t>
  </si>
  <si>
    <t>5200900</t>
  </si>
  <si>
    <t>Ежемесячное денежное вознаграждение за классное руководство</t>
  </si>
  <si>
    <t>Субсидии бюджетным учреждениям на иные цели</t>
  </si>
  <si>
    <t>5224400</t>
  </si>
  <si>
    <t>Республиканская целевая программа "Детское и школьное питание" на 2010-2014 годы</t>
  </si>
  <si>
    <t>5201800</t>
  </si>
  <si>
    <t>5058600</t>
  </si>
  <si>
    <t>5058680</t>
  </si>
  <si>
    <t>5058681</t>
  </si>
  <si>
    <t>Оказание других видов социальной помощи</t>
  </si>
  <si>
    <t>1101</t>
  </si>
  <si>
    <t>Физическая культура</t>
  </si>
  <si>
    <t>1402</t>
  </si>
  <si>
    <t>5170000</t>
  </si>
  <si>
    <t>5170800</t>
  </si>
  <si>
    <t>512</t>
  </si>
  <si>
    <t>Иные дотации</t>
  </si>
  <si>
    <t>Дотации</t>
  </si>
  <si>
    <t>Дотации для стимулирования развития муниципальных образований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</si>
  <si>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</si>
  <si>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Мероприятия по ликвидации чрезвычайной ситуации - оказание материальной помощи в связи с утратой имущества гражданам (за утрату имущества граждан в жилых помещениях, хозяйственные постройки, восстановление садоогородных участков, незавершенные строительством жилые дома, не используемые гражданами в качестве жилых помещений для постоянного проживания)</t>
  </si>
  <si>
    <t>Мероприятия по ликвидации чрезвычайной ситуации (компенсационная выплата на восстановление жилого помещения собственными силами собственников (правообладателей) объектов жилищного фонда, восстановительные работы на объекте жилищного фонда с привлечением подрядных организаций, приобретение строительных материалов на восстановительные работы объектов жилищного фонда)</t>
  </si>
  <si>
    <t>Мероприятия по ликвидации чрезвычайной ситуации (проектные и изыскательские работы, подготовка заключений организациями, подготовка сметной документации, подготовка документации, обосновывающей размер выплаты материальной помощи в связи с утратой имущества гражданами, осуществление технического надзора, аренда транспорта и иные мероприятия, связанные с ликвидацией чрезвычайной ситуации)</t>
  </si>
  <si>
    <t>Выплаты на завершение восстановительных работ по ликвидации последствий чрезвычайной ситуации на объектах жилого фонда (за исключением общего имущества многоквартирных домов)</t>
  </si>
  <si>
    <t>Муниципальная целевая программа "Поддержка семеноводства сельскохозяйственных предприятий" (2012 - 2015 гг..)</t>
  </si>
  <si>
    <t>Муниципальная целевая программа "Развитие молочного скотоводства и увеличения производства молока в муниципальном образовании "Малопургинский район" (2012 - 2015 гг..)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</si>
  <si>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</si>
  <si>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Денежные выплаты медицинскому персоналу фельдшерско-акушерских пунктов, врачам, фельдшерам, медицинским сестрам скорой медицинской помощи</t>
  </si>
  <si>
    <t>Оказание других видов социальной помощи за счет средств бюджета муниципального образования</t>
  </si>
  <si>
    <t>Оказание других видов социальной помощи за счет средств резервного фонда Президента Удмуртской Республики</t>
  </si>
  <si>
    <t>Иные выплаты персоналу, за исключением фонда оплат труда</t>
  </si>
  <si>
    <t>3150100</t>
  </si>
  <si>
    <t>3150102</t>
  </si>
  <si>
    <t>Содержание и управление дорожным хозяйством</t>
  </si>
  <si>
    <t>3150204</t>
  </si>
  <si>
    <t>Строительство и модернизация автомобильных дорог общего пользования регионального и межмуниципального значения за счет средств бюджета Удмуртской Республики</t>
  </si>
  <si>
    <t>0980100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</si>
  <si>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</si>
  <si>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</si>
  <si>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3510000</t>
  </si>
  <si>
    <t>3510500</t>
  </si>
  <si>
    <t>Поддержка коммунального хозяйства</t>
  </si>
  <si>
    <t>Мероприятия в области коммунального хозяйства</t>
  </si>
  <si>
    <t>0960000</t>
  </si>
  <si>
    <t>0963100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</si>
  <si>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</si>
  <si>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0961100</t>
  </si>
  <si>
    <t>1105</t>
  </si>
  <si>
    <t>5226900</t>
  </si>
  <si>
    <t>Другие вопросы в области физической культуры и спорта</t>
  </si>
  <si>
    <t>Республиканская целевая программа "Формирование здорового образа жизни, развитие физической культуры и спорта в Удмуртской Республике на 2010-2014 годы"</t>
  </si>
  <si>
    <t>5224300</t>
  </si>
  <si>
    <t>Республиканская целевая программа "Безопасность образовательного учреждения (2010-2014 годы)"</t>
  </si>
  <si>
    <t>5140000</t>
  </si>
  <si>
    <t>5140100</t>
  </si>
  <si>
    <t>5140102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</si>
  <si>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</si>
  <si>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</si>
  <si>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Предоставление гарантий лицам, замещающим государственные должности Удмуртской Республики, в соответствии с законом Удмуртской Республики от 18 июня 2002 года № 42-РЗ "О гарантиях деятельности лиц, замещающих государственные должности Удмуртской Республики"</t>
  </si>
  <si>
    <t>5227600</t>
  </si>
  <si>
    <t>Республиканская целевая программа "Организация отдыха, оздоровления и занятости детей, подростков и молодежи в Удмуртской Республике (2011-2015 годы)"</t>
  </si>
  <si>
    <t>Реализация региональной программы модернизации здравоохранения Удмуртской Республики в части укрепления материально-технической базы медицинских учреждений, осуществляемая за счет средств бюджета Федерального фонда обязательного медицинского страхования</t>
  </si>
  <si>
    <t>Реализация региональной программы модернизации здравоохранения Удмуртской Республики в части укрепления материально-технической базы медицинских учреждений, осуществляемая за счет средств бюджета Удмуртской Республики</t>
  </si>
  <si>
    <t>Ремонт и содержание автомобильных дорог общего пользования регионального и межмуниципального значения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</si>
  <si>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</si>
  <si>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0105</t>
  </si>
  <si>
    <t>0014000</t>
  </si>
  <si>
    <t>240</t>
  </si>
  <si>
    <t>Судебная система</t>
  </si>
  <si>
    <t>Составление (изменений и дополнение) списков кандидатов в присяжные заседатели федеральных судов общей юрисдикции в Российской Федерации</t>
  </si>
  <si>
    <t>Иные закупки товаров, работ и услуг для государственных (муниципальных) нужд</t>
  </si>
  <si>
    <t>5210100</t>
  </si>
  <si>
    <t>5210116</t>
  </si>
  <si>
    <t>520</t>
  </si>
  <si>
    <t>Субсидии бюджетам муниципальных образований для софинансирования расходных обязательств, возникающих при выполнений полномочий органов местного самоуправления по вопросам местного значения</t>
  </si>
  <si>
    <t>Субсидии на обеспечение первичных мер пожарной безопасности</t>
  </si>
  <si>
    <t>Субсидии</t>
  </si>
  <si>
    <t>5225200</t>
  </si>
  <si>
    <t>0980200</t>
  </si>
  <si>
    <t>0980202</t>
  </si>
  <si>
    <t>3510582</t>
  </si>
  <si>
    <t>Подготовка объектов ЖКХ к работе в осенне-зимний период за счет средств бюджета Удмуртской Республики</t>
  </si>
  <si>
    <t>5227500</t>
  </si>
  <si>
    <t>Республиканская целевая программа ""Энергосбережение и повышение энергетической эффективности в Удмуртской Республике на 2010-2014 годы и целевые установки до 2020 года"</t>
  </si>
  <si>
    <t>0923400</t>
  </si>
  <si>
    <t>610</t>
  </si>
  <si>
    <t>Субсидии бюджетным учреждениям</t>
  </si>
  <si>
    <t>4209982</t>
  </si>
  <si>
    <t>Подготовка детских садов к работе в осенне-зимний период за счет средств бюджета Удмуртской Республики</t>
  </si>
  <si>
    <t>Пособи и компенсации гражданам и иные социальные выплаты, кроме публичных нормативных обязательств</t>
  </si>
  <si>
    <t>4219982</t>
  </si>
  <si>
    <t>Подготовка школ к работе в осенне-зимний период за счет средств бюджета Удмуртской Республики</t>
  </si>
  <si>
    <t>4330000</t>
  </si>
  <si>
    <t>4339900</t>
  </si>
  <si>
    <t>4339982</t>
  </si>
  <si>
    <t>4362100</t>
  </si>
  <si>
    <t>Подготовка к работе в осенне-зимний период за счет средств бюджета Удмуртской Республики</t>
  </si>
  <si>
    <t>Модернизация региональных систем общего образования</t>
  </si>
  <si>
    <t>4529982</t>
  </si>
  <si>
    <t>320</t>
  </si>
  <si>
    <t>Социальные выплаты гражданам, кроме публичных нормативных социальных выплат</t>
  </si>
  <si>
    <t>4409982</t>
  </si>
  <si>
    <t>4709982</t>
  </si>
  <si>
    <t xml:space="preserve">Субсидии бюджетным учреждениям </t>
  </si>
  <si>
    <t>4789982</t>
  </si>
  <si>
    <t>4850000</t>
  </si>
  <si>
    <t>4859700</t>
  </si>
  <si>
    <t>4859710</t>
  </si>
  <si>
    <t>Подготовка объектов к работе в осенне-зимний период за счет средств бюджета Удмуртской Республики</t>
  </si>
  <si>
    <t>Реализация государственных функций в области здравоохранения, спорта и туризма</t>
  </si>
  <si>
    <t>Приобретение расходных материалов и медикаментов, используемых при проведении медицинских осмотров работников медицинских и образовательных учреждений, а также других лиц, привлекаемых для работы в учреждения отдыха, оздоровления и занятости детей, подростков и молодежи</t>
  </si>
  <si>
    <t>5080000</t>
  </si>
  <si>
    <t>5089900</t>
  </si>
  <si>
    <t>5089982</t>
  </si>
  <si>
    <t>Учреждения социального обслуживания населения</t>
  </si>
  <si>
    <t>1006</t>
  </si>
  <si>
    <t>5226200</t>
  </si>
  <si>
    <t>Другие вопросы в области социальной политики</t>
  </si>
  <si>
    <t>4360115</t>
  </si>
  <si>
    <t>4360120</t>
  </si>
  <si>
    <t>Субсидии на подготовку муниципальных учреждений к отопительному сезону</t>
  </si>
  <si>
    <t>4429982</t>
  </si>
  <si>
    <t>Подготовка библиотек к работе в осенне-зимний период за счет средств бюджета Удмуртской Республики</t>
  </si>
  <si>
    <t>Республиканская целевая программа "Развитие системы государственного и муниципального управления земельными ресурсами и системы землеустройства на территории Удмуртской Республики на 2011-2015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</si>
</sst>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Times New Roman"/>
      <family val="0"/>
    </font>
    <font>
      <b/>
      <sz val="8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0" borderId="7" applyNumberFormat="0" applyAlignment="0" applyProtection="0"/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5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Alignment="1" quotePrefix="1">
      <alignment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 quotePrefix="1">
      <alignment wrapText="1"/>
    </xf>
    <xf numFmtId="49" fontId="0" fillId="0" borderId="11" xfId="0" applyNumberFormat="1" applyFont="1" applyBorder="1" applyAlignment="1" quotePrefix="1">
      <alignment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 quotePrefix="1">
      <alignment wrapText="1"/>
    </xf>
    <xf numFmtId="49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13" fillId="0" borderId="11" xfId="0" applyNumberFormat="1" applyFont="1" applyBorder="1" applyAlignment="1" quotePrefix="1">
      <alignment wrapText="1"/>
    </xf>
    <xf numFmtId="49" fontId="14" fillId="0" borderId="11" xfId="0" applyNumberFormat="1" applyFont="1" applyBorder="1" applyAlignment="1" quotePrefix="1">
      <alignment wrapText="1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2" fillId="0" borderId="11" xfId="0" applyNumberFormat="1" applyFont="1" applyBorder="1" applyAlignment="1" quotePrefix="1">
      <alignment wrapText="1"/>
    </xf>
    <xf numFmtId="0" fontId="2" fillId="0" borderId="0" xfId="0" applyFont="1" applyAlignment="1">
      <alignment wrapText="1"/>
    </xf>
    <xf numFmtId="164" fontId="0" fillId="0" borderId="12" xfId="0" applyNumberFormat="1" applyFont="1" applyFill="1" applyBorder="1" applyAlignment="1" applyProtection="1">
      <alignment shrinkToFit="1"/>
      <protection locked="0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 applyProtection="1">
      <alignment shrinkToFit="1"/>
      <protection locked="0"/>
    </xf>
    <xf numFmtId="164" fontId="6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Border="1" applyAlignment="1" applyProtection="1">
      <alignment shrinkToFit="1"/>
      <protection locked="0"/>
    </xf>
    <xf numFmtId="164" fontId="2" fillId="0" borderId="11" xfId="0" applyNumberFormat="1" applyFont="1" applyFill="1" applyBorder="1" applyAlignment="1" applyProtection="1">
      <alignment shrinkToFit="1"/>
      <protection locked="0"/>
    </xf>
    <xf numFmtId="164" fontId="0" fillId="0" borderId="11" xfId="0" applyNumberFormat="1" applyFont="1" applyFill="1" applyBorder="1" applyAlignment="1" applyProtection="1">
      <alignment shrinkToFit="1"/>
      <protection locked="0"/>
    </xf>
    <xf numFmtId="164" fontId="4" fillId="0" borderId="11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0" fontId="11" fillId="0" borderId="0" xfId="0" applyFont="1" applyFill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164" fontId="12" fillId="0" borderId="0" xfId="0" applyNumberFormat="1" applyFont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15" fillId="0" borderId="0" xfId="0" applyNumberFormat="1" applyFont="1" applyFill="1" applyAlignment="1">
      <alignment horizontal="center" vertical="center" wrapText="1"/>
    </xf>
    <xf numFmtId="164" fontId="0" fillId="0" borderId="0" xfId="52" applyNumberFormat="1" applyFont="1" applyFill="1" applyBorder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26"/>
  <sheetViews>
    <sheetView tabSelected="1" zoomScalePageLayoutView="0" workbookViewId="0" topLeftCell="A2">
      <selection activeCell="H7" sqref="H7"/>
    </sheetView>
  </sheetViews>
  <sheetFormatPr defaultColWidth="9.33203125" defaultRowHeight="12.75"/>
  <cols>
    <col min="1" max="1" width="49.16015625" style="19" customWidth="1"/>
    <col min="2" max="2" width="6" style="1" customWidth="1"/>
    <col min="3" max="3" width="9.33203125" style="1" customWidth="1"/>
    <col min="4" max="4" width="5" style="1" customWidth="1"/>
    <col min="5" max="5" width="12.66015625" style="48" customWidth="1"/>
    <col min="6" max="6" width="12.66015625" style="51" customWidth="1"/>
  </cols>
  <sheetData>
    <row r="1" spans="1:6" s="4" customFormat="1" ht="14.25" customHeight="1" hidden="1">
      <c r="A1" s="17"/>
      <c r="B1" s="9"/>
      <c r="C1" s="15"/>
      <c r="D1" s="15"/>
      <c r="E1" s="39"/>
      <c r="F1" s="50"/>
    </row>
    <row r="2" spans="1:6" s="4" customFormat="1" ht="14.25" customHeight="1">
      <c r="A2" s="18"/>
      <c r="B2" s="14"/>
      <c r="C2" s="14"/>
      <c r="D2" s="14"/>
      <c r="E2" s="59" t="s">
        <v>51</v>
      </c>
      <c r="F2" s="59"/>
    </row>
    <row r="3" spans="1:6" s="4" customFormat="1" ht="14.25" customHeight="1">
      <c r="A3" s="18"/>
      <c r="B3" s="60" t="s">
        <v>601</v>
      </c>
      <c r="C3" s="60"/>
      <c r="D3" s="60"/>
      <c r="E3" s="60"/>
      <c r="F3" s="60"/>
    </row>
    <row r="4" spans="1:6" s="4" customFormat="1" ht="14.25" customHeight="1">
      <c r="A4" s="56" t="s">
        <v>602</v>
      </c>
      <c r="B4" s="56"/>
      <c r="C4" s="56"/>
      <c r="D4" s="56"/>
      <c r="E4" s="56"/>
      <c r="F4" s="56"/>
    </row>
    <row r="5" spans="1:6" s="4" customFormat="1" ht="14.25" customHeight="1">
      <c r="A5" s="18"/>
      <c r="B5" s="56" t="s">
        <v>31</v>
      </c>
      <c r="C5" s="56"/>
      <c r="D5" s="56"/>
      <c r="E5" s="56"/>
      <c r="F5" s="56"/>
    </row>
    <row r="6" spans="1:6" s="4" customFormat="1" ht="14.25" customHeight="1">
      <c r="A6" s="18"/>
      <c r="B6" s="14"/>
      <c r="C6" s="14"/>
      <c r="D6" s="14"/>
      <c r="E6" s="41"/>
      <c r="F6" s="50"/>
    </row>
    <row r="7" spans="1:6" ht="72.75" customHeight="1">
      <c r="A7" s="58" t="s">
        <v>50</v>
      </c>
      <c r="B7" s="58"/>
      <c r="C7" s="58"/>
      <c r="D7" s="58"/>
      <c r="E7" s="58"/>
      <c r="F7" s="58"/>
    </row>
    <row r="8" spans="1:6" ht="12.75" customHeight="1">
      <c r="A8" s="5"/>
      <c r="B8" s="5"/>
      <c r="C8" s="5"/>
      <c r="D8" s="5"/>
      <c r="F8" s="40" t="s">
        <v>84</v>
      </c>
    </row>
    <row r="9" spans="1:6" s="8" customFormat="1" ht="52.5" customHeight="1">
      <c r="A9" s="20" t="s">
        <v>85</v>
      </c>
      <c r="B9" s="7" t="s">
        <v>86</v>
      </c>
      <c r="C9" s="7" t="s">
        <v>87</v>
      </c>
      <c r="D9" s="7" t="s">
        <v>88</v>
      </c>
      <c r="E9" s="55" t="s">
        <v>48</v>
      </c>
      <c r="F9" s="55" t="s">
        <v>49</v>
      </c>
    </row>
    <row r="10" spans="1:6" s="12" customFormat="1" ht="48" customHeight="1" hidden="1">
      <c r="A10" s="21" t="s">
        <v>70</v>
      </c>
      <c r="B10" s="11" t="s">
        <v>73</v>
      </c>
      <c r="C10" s="11" t="s">
        <v>75</v>
      </c>
      <c r="D10" s="11" t="s">
        <v>77</v>
      </c>
      <c r="E10" s="42" t="s">
        <v>97</v>
      </c>
      <c r="F10" s="52"/>
    </row>
    <row r="11" spans="1:6" s="4" customFormat="1" ht="35.25" customHeight="1" hidden="1">
      <c r="A11" s="22" t="s">
        <v>71</v>
      </c>
      <c r="B11" s="6" t="s">
        <v>74</v>
      </c>
      <c r="C11" s="6" t="s">
        <v>76</v>
      </c>
      <c r="D11" s="6" t="s">
        <v>78</v>
      </c>
      <c r="E11" s="43" t="s">
        <v>96</v>
      </c>
      <c r="F11" s="50"/>
    </row>
    <row r="12" spans="1:6" s="3" customFormat="1" ht="12.75" hidden="1">
      <c r="A12" s="23" t="s">
        <v>92</v>
      </c>
      <c r="B12" s="10" t="s">
        <v>82</v>
      </c>
      <c r="C12" s="10" t="s">
        <v>82</v>
      </c>
      <c r="D12" s="10" t="s">
        <v>82</v>
      </c>
      <c r="E12" s="44">
        <v>535377.7</v>
      </c>
      <c r="F12" s="51"/>
    </row>
    <row r="13" spans="1:6" s="4" customFormat="1" ht="14.25">
      <c r="A13" s="24" t="s">
        <v>107</v>
      </c>
      <c r="B13" s="13" t="s">
        <v>108</v>
      </c>
      <c r="C13" s="13" t="s">
        <v>82</v>
      </c>
      <c r="D13" s="13" t="s">
        <v>82</v>
      </c>
      <c r="E13" s="45">
        <f>E14+E19+E35+E119+E141+E114</f>
        <v>55405.29999999999</v>
      </c>
      <c r="F13" s="45">
        <f>F14+F19+F35+F119+F141+F114</f>
        <v>55381.09999999999</v>
      </c>
    </row>
    <row r="14" spans="1:6" s="4" customFormat="1" ht="38.25">
      <c r="A14" s="24" t="s">
        <v>109</v>
      </c>
      <c r="B14" s="13" t="s">
        <v>110</v>
      </c>
      <c r="C14" s="13" t="s">
        <v>82</v>
      </c>
      <c r="D14" s="13" t="s">
        <v>82</v>
      </c>
      <c r="E14" s="45">
        <f aca="true" t="shared" si="0" ref="E14:F17">E15</f>
        <v>1438.9</v>
      </c>
      <c r="F14" s="45">
        <f t="shared" si="0"/>
        <v>1438.9</v>
      </c>
    </row>
    <row r="15" spans="1:6" s="4" customFormat="1" ht="51">
      <c r="A15" s="24" t="s">
        <v>111</v>
      </c>
      <c r="B15" s="13" t="s">
        <v>110</v>
      </c>
      <c r="C15" s="13" t="s">
        <v>112</v>
      </c>
      <c r="D15" s="13" t="s">
        <v>82</v>
      </c>
      <c r="E15" s="45">
        <f t="shared" si="0"/>
        <v>1438.9</v>
      </c>
      <c r="F15" s="45">
        <f t="shared" si="0"/>
        <v>1438.9</v>
      </c>
    </row>
    <row r="16" spans="1:6" s="4" customFormat="1" ht="14.25">
      <c r="A16" s="24" t="s">
        <v>113</v>
      </c>
      <c r="B16" s="13" t="s">
        <v>110</v>
      </c>
      <c r="C16" s="13" t="s">
        <v>114</v>
      </c>
      <c r="D16" s="13" t="s">
        <v>82</v>
      </c>
      <c r="E16" s="45">
        <f t="shared" si="0"/>
        <v>1438.9</v>
      </c>
      <c r="F16" s="45">
        <f t="shared" si="0"/>
        <v>1438.9</v>
      </c>
    </row>
    <row r="17" spans="1:6" s="16" customFormat="1" ht="26.25">
      <c r="A17" s="17" t="s">
        <v>39</v>
      </c>
      <c r="B17" s="9" t="s">
        <v>110</v>
      </c>
      <c r="C17" s="9" t="s">
        <v>114</v>
      </c>
      <c r="D17" s="9" t="s">
        <v>8</v>
      </c>
      <c r="E17" s="46">
        <f t="shared" si="0"/>
        <v>1438.9</v>
      </c>
      <c r="F17" s="46">
        <f t="shared" si="0"/>
        <v>1438.9</v>
      </c>
    </row>
    <row r="18" spans="1:6" s="4" customFormat="1" ht="14.25">
      <c r="A18" s="17" t="s">
        <v>115</v>
      </c>
      <c r="B18" s="9" t="s">
        <v>110</v>
      </c>
      <c r="C18" s="9" t="s">
        <v>114</v>
      </c>
      <c r="D18" s="9" t="s">
        <v>116</v>
      </c>
      <c r="E18" s="46">
        <v>1438.9</v>
      </c>
      <c r="F18" s="53">
        <v>1438.9</v>
      </c>
    </row>
    <row r="19" spans="1:6" s="4" customFormat="1" ht="51">
      <c r="A19" s="24" t="s">
        <v>117</v>
      </c>
      <c r="B19" s="13" t="s">
        <v>118</v>
      </c>
      <c r="C19" s="13" t="s">
        <v>82</v>
      </c>
      <c r="D19" s="13" t="s">
        <v>82</v>
      </c>
      <c r="E19" s="45">
        <f>E20+E30</f>
        <v>11521.5</v>
      </c>
      <c r="F19" s="45">
        <f>F20+F30</f>
        <v>11521.5</v>
      </c>
    </row>
    <row r="20" spans="1:6" s="4" customFormat="1" ht="51">
      <c r="A20" s="24" t="s">
        <v>111</v>
      </c>
      <c r="B20" s="13" t="s">
        <v>118</v>
      </c>
      <c r="C20" s="13" t="s">
        <v>112</v>
      </c>
      <c r="D20" s="13" t="s">
        <v>82</v>
      </c>
      <c r="E20" s="45">
        <f>E21</f>
        <v>11505.6</v>
      </c>
      <c r="F20" s="45">
        <f>F21</f>
        <v>11505.6</v>
      </c>
    </row>
    <row r="21" spans="1:6" s="4" customFormat="1" ht="14.25">
      <c r="A21" s="17" t="s">
        <v>119</v>
      </c>
      <c r="B21" s="9" t="s">
        <v>118</v>
      </c>
      <c r="C21" s="9" t="s">
        <v>120</v>
      </c>
      <c r="D21" s="9" t="s">
        <v>82</v>
      </c>
      <c r="E21" s="46">
        <f>E23+E24+E26+E27+E29</f>
        <v>11505.6</v>
      </c>
      <c r="F21" s="46">
        <f>F23+F24+F26+F27+F29</f>
        <v>11505.6</v>
      </c>
    </row>
    <row r="22" spans="1:6" s="4" customFormat="1" ht="25.5">
      <c r="A22" s="17" t="s">
        <v>39</v>
      </c>
      <c r="B22" s="9" t="s">
        <v>118</v>
      </c>
      <c r="C22" s="9" t="s">
        <v>120</v>
      </c>
      <c r="D22" s="9" t="s">
        <v>8</v>
      </c>
      <c r="E22" s="46">
        <f>E23+E24</f>
        <v>9807.8</v>
      </c>
      <c r="F22" s="46">
        <f>F23+F24</f>
        <v>9807.8</v>
      </c>
    </row>
    <row r="23" spans="1:6" s="4" customFormat="1" ht="14.25">
      <c r="A23" s="17" t="s">
        <v>115</v>
      </c>
      <c r="B23" s="9" t="s">
        <v>118</v>
      </c>
      <c r="C23" s="9" t="s">
        <v>120</v>
      </c>
      <c r="D23" s="9" t="s">
        <v>116</v>
      </c>
      <c r="E23" s="46">
        <v>9806.8</v>
      </c>
      <c r="F23" s="53">
        <v>9806.8</v>
      </c>
    </row>
    <row r="24" spans="1:6" s="4" customFormat="1" ht="25.5">
      <c r="A24" s="17" t="s">
        <v>679</v>
      </c>
      <c r="B24" s="9" t="s">
        <v>118</v>
      </c>
      <c r="C24" s="9" t="s">
        <v>120</v>
      </c>
      <c r="D24" s="9" t="s">
        <v>140</v>
      </c>
      <c r="E24" s="46">
        <v>1</v>
      </c>
      <c r="F24" s="53">
        <v>1</v>
      </c>
    </row>
    <row r="25" spans="1:6" s="4" customFormat="1" ht="25.5">
      <c r="A25" s="17" t="s">
        <v>719</v>
      </c>
      <c r="B25" s="9" t="s">
        <v>118</v>
      </c>
      <c r="C25" s="9" t="s">
        <v>120</v>
      </c>
      <c r="D25" s="9" t="s">
        <v>716</v>
      </c>
      <c r="E25" s="46">
        <f>E26+E27</f>
        <v>1665.2</v>
      </c>
      <c r="F25" s="46">
        <f>F26+F27</f>
        <v>1665.2</v>
      </c>
    </row>
    <row r="26" spans="1:6" s="4" customFormat="1" ht="25.5">
      <c r="A26" s="17" t="s">
        <v>121</v>
      </c>
      <c r="B26" s="9" t="s">
        <v>118</v>
      </c>
      <c r="C26" s="9" t="s">
        <v>120</v>
      </c>
      <c r="D26" s="9" t="s">
        <v>122</v>
      </c>
      <c r="E26" s="46">
        <v>516</v>
      </c>
      <c r="F26" s="53">
        <v>516</v>
      </c>
    </row>
    <row r="27" spans="1:6" s="4" customFormat="1" ht="25.5">
      <c r="A27" s="17" t="s">
        <v>123</v>
      </c>
      <c r="B27" s="9" t="s">
        <v>118</v>
      </c>
      <c r="C27" s="9" t="s">
        <v>120</v>
      </c>
      <c r="D27" s="9" t="s">
        <v>124</v>
      </c>
      <c r="E27" s="46">
        <v>1149.2</v>
      </c>
      <c r="F27" s="53">
        <v>1149.2</v>
      </c>
    </row>
    <row r="28" spans="1:6" s="4" customFormat="1" ht="14.25">
      <c r="A28" s="17" t="s">
        <v>10</v>
      </c>
      <c r="B28" s="9" t="s">
        <v>118</v>
      </c>
      <c r="C28" s="9" t="s">
        <v>120</v>
      </c>
      <c r="D28" s="9" t="s">
        <v>9</v>
      </c>
      <c r="E28" s="46">
        <f>E29</f>
        <v>32.6</v>
      </c>
      <c r="F28" s="46">
        <f>F29</f>
        <v>32.6</v>
      </c>
    </row>
    <row r="29" spans="1:6" s="4" customFormat="1" ht="14.25">
      <c r="A29" s="17" t="s">
        <v>125</v>
      </c>
      <c r="B29" s="9" t="s">
        <v>118</v>
      </c>
      <c r="C29" s="9" t="s">
        <v>120</v>
      </c>
      <c r="D29" s="9" t="s">
        <v>126</v>
      </c>
      <c r="E29" s="46">
        <v>32.6</v>
      </c>
      <c r="F29" s="53">
        <v>32.6</v>
      </c>
    </row>
    <row r="30" spans="1:6" s="4" customFormat="1" ht="25.5">
      <c r="A30" s="24" t="s">
        <v>127</v>
      </c>
      <c r="B30" s="13" t="s">
        <v>118</v>
      </c>
      <c r="C30" s="13" t="s">
        <v>128</v>
      </c>
      <c r="D30" s="13" t="s">
        <v>82</v>
      </c>
      <c r="E30" s="45">
        <f aca="true" t="shared" si="1" ref="E30:F33">E31</f>
        <v>15.9</v>
      </c>
      <c r="F30" s="45">
        <f t="shared" si="1"/>
        <v>15.9</v>
      </c>
    </row>
    <row r="31" spans="1:6" s="4" customFormat="1" ht="14.25">
      <c r="A31" s="24" t="s">
        <v>129</v>
      </c>
      <c r="B31" s="13" t="s">
        <v>118</v>
      </c>
      <c r="C31" s="13" t="s">
        <v>130</v>
      </c>
      <c r="D31" s="13" t="s">
        <v>82</v>
      </c>
      <c r="E31" s="45">
        <f t="shared" si="1"/>
        <v>15.9</v>
      </c>
      <c r="F31" s="45">
        <f t="shared" si="1"/>
        <v>15.9</v>
      </c>
    </row>
    <row r="32" spans="1:6" s="4" customFormat="1" ht="51">
      <c r="A32" s="24" t="s">
        <v>131</v>
      </c>
      <c r="B32" s="13" t="s">
        <v>118</v>
      </c>
      <c r="C32" s="13" t="s">
        <v>132</v>
      </c>
      <c r="D32" s="13" t="s">
        <v>82</v>
      </c>
      <c r="E32" s="45">
        <f t="shared" si="1"/>
        <v>15.9</v>
      </c>
      <c r="F32" s="45">
        <f t="shared" si="1"/>
        <v>15.9</v>
      </c>
    </row>
    <row r="33" spans="1:6" s="16" customFormat="1" ht="15">
      <c r="A33" s="17" t="s">
        <v>10</v>
      </c>
      <c r="B33" s="9" t="s">
        <v>118</v>
      </c>
      <c r="C33" s="9" t="s">
        <v>132</v>
      </c>
      <c r="D33" s="9" t="s">
        <v>9</v>
      </c>
      <c r="E33" s="46">
        <f t="shared" si="1"/>
        <v>15.9</v>
      </c>
      <c r="F33" s="46">
        <f t="shared" si="1"/>
        <v>15.9</v>
      </c>
    </row>
    <row r="34" spans="1:6" s="4" customFormat="1" ht="25.5">
      <c r="A34" s="17" t="s">
        <v>133</v>
      </c>
      <c r="B34" s="9" t="s">
        <v>118</v>
      </c>
      <c r="C34" s="9" t="s">
        <v>132</v>
      </c>
      <c r="D34" s="9" t="s">
        <v>134</v>
      </c>
      <c r="E34" s="46">
        <v>15.9</v>
      </c>
      <c r="F34" s="53">
        <v>15.9</v>
      </c>
    </row>
    <row r="35" spans="1:6" s="4" customFormat="1" ht="51">
      <c r="A35" s="24" t="s">
        <v>135</v>
      </c>
      <c r="B35" s="13" t="s">
        <v>136</v>
      </c>
      <c r="C35" s="13" t="s">
        <v>82</v>
      </c>
      <c r="D35" s="13" t="s">
        <v>82</v>
      </c>
      <c r="E35" s="45">
        <f>E36+E52+E57+E61+E106+E110</f>
        <v>32721.499999999996</v>
      </c>
      <c r="F35" s="45">
        <f>F36+F52+F57+F61+F106+F110</f>
        <v>32705.799999999996</v>
      </c>
    </row>
    <row r="36" spans="1:6" s="4" customFormat="1" ht="51">
      <c r="A36" s="24" t="s">
        <v>111</v>
      </c>
      <c r="B36" s="13" t="s">
        <v>136</v>
      </c>
      <c r="C36" s="13" t="s">
        <v>112</v>
      </c>
      <c r="D36" s="13" t="s">
        <v>82</v>
      </c>
      <c r="E36" s="45">
        <f>E37+E49</f>
        <v>28285.1</v>
      </c>
      <c r="F36" s="45">
        <f>F37+F49</f>
        <v>28277.299999999996</v>
      </c>
    </row>
    <row r="37" spans="1:6" s="4" customFormat="1" ht="14.25">
      <c r="A37" s="24" t="s">
        <v>119</v>
      </c>
      <c r="B37" s="13" t="s">
        <v>136</v>
      </c>
      <c r="C37" s="13" t="s">
        <v>120</v>
      </c>
      <c r="D37" s="13" t="s">
        <v>82</v>
      </c>
      <c r="E37" s="45">
        <f>E38</f>
        <v>26972.8</v>
      </c>
      <c r="F37" s="45">
        <f>F38</f>
        <v>26964.999999999996</v>
      </c>
    </row>
    <row r="38" spans="1:6" s="4" customFormat="1" ht="25.5">
      <c r="A38" s="24" t="s">
        <v>137</v>
      </c>
      <c r="B38" s="13" t="s">
        <v>136</v>
      </c>
      <c r="C38" s="13" t="s">
        <v>138</v>
      </c>
      <c r="D38" s="13" t="s">
        <v>82</v>
      </c>
      <c r="E38" s="45">
        <f>E39+E42+E45+E47</f>
        <v>26972.8</v>
      </c>
      <c r="F38" s="45">
        <f>F39+F42+F45+F47</f>
        <v>26964.999999999996</v>
      </c>
    </row>
    <row r="39" spans="1:6" s="16" customFormat="1" ht="26.25">
      <c r="A39" s="17" t="s">
        <v>39</v>
      </c>
      <c r="B39" s="9" t="s">
        <v>136</v>
      </c>
      <c r="C39" s="9" t="s">
        <v>138</v>
      </c>
      <c r="D39" s="9" t="s">
        <v>8</v>
      </c>
      <c r="E39" s="46">
        <f>E40+E41</f>
        <v>22443.2</v>
      </c>
      <c r="F39" s="46">
        <f>F40+F41</f>
        <v>22441.7</v>
      </c>
    </row>
    <row r="40" spans="1:6" s="4" customFormat="1" ht="14.25">
      <c r="A40" s="17" t="s">
        <v>115</v>
      </c>
      <c r="B40" s="9" t="s">
        <v>136</v>
      </c>
      <c r="C40" s="9" t="s">
        <v>138</v>
      </c>
      <c r="D40" s="9" t="s">
        <v>116</v>
      </c>
      <c r="E40" s="46">
        <v>22431.2</v>
      </c>
      <c r="F40" s="53">
        <v>22430.9</v>
      </c>
    </row>
    <row r="41" spans="1:6" s="4" customFormat="1" ht="25.5">
      <c r="A41" s="17" t="s">
        <v>139</v>
      </c>
      <c r="B41" s="9" t="s">
        <v>136</v>
      </c>
      <c r="C41" s="9" t="s">
        <v>138</v>
      </c>
      <c r="D41" s="9" t="s">
        <v>140</v>
      </c>
      <c r="E41" s="46">
        <v>12</v>
      </c>
      <c r="F41" s="53">
        <v>10.8</v>
      </c>
    </row>
    <row r="42" spans="1:6" s="4" customFormat="1" ht="25.5">
      <c r="A42" s="17" t="s">
        <v>719</v>
      </c>
      <c r="B42" s="9" t="s">
        <v>136</v>
      </c>
      <c r="C42" s="9" t="s">
        <v>138</v>
      </c>
      <c r="D42" s="9" t="s">
        <v>716</v>
      </c>
      <c r="E42" s="46">
        <f>E43+E44</f>
        <v>4371.7</v>
      </c>
      <c r="F42" s="46">
        <f>F43+F44</f>
        <v>4365.4</v>
      </c>
    </row>
    <row r="43" spans="1:6" s="4" customFormat="1" ht="25.5">
      <c r="A43" s="17" t="s">
        <v>121</v>
      </c>
      <c r="B43" s="9" t="s">
        <v>136</v>
      </c>
      <c r="C43" s="9" t="s">
        <v>138</v>
      </c>
      <c r="D43" s="9" t="s">
        <v>122</v>
      </c>
      <c r="E43" s="46">
        <v>1484.6</v>
      </c>
      <c r="F43" s="53">
        <v>1478.6</v>
      </c>
    </row>
    <row r="44" spans="1:6" s="4" customFormat="1" ht="25.5">
      <c r="A44" s="17" t="s">
        <v>123</v>
      </c>
      <c r="B44" s="9" t="s">
        <v>136</v>
      </c>
      <c r="C44" s="9" t="s">
        <v>138</v>
      </c>
      <c r="D44" s="9" t="s">
        <v>124</v>
      </c>
      <c r="E44" s="46">
        <v>2887.1</v>
      </c>
      <c r="F44" s="53">
        <v>2886.8</v>
      </c>
    </row>
    <row r="45" spans="1:6" s="4" customFormat="1" ht="14.25">
      <c r="A45" s="17" t="s">
        <v>52</v>
      </c>
      <c r="B45" s="9" t="s">
        <v>136</v>
      </c>
      <c r="C45" s="9" t="s">
        <v>138</v>
      </c>
      <c r="D45" s="9" t="s">
        <v>11</v>
      </c>
      <c r="E45" s="46">
        <f>E46</f>
        <v>15.3</v>
      </c>
      <c r="F45" s="46">
        <f>F46</f>
        <v>15.3</v>
      </c>
    </row>
    <row r="46" spans="1:6" s="4" customFormat="1" ht="14.25">
      <c r="A46" s="17" t="s">
        <v>604</v>
      </c>
      <c r="B46" s="9" t="s">
        <v>136</v>
      </c>
      <c r="C46" s="9" t="s">
        <v>138</v>
      </c>
      <c r="D46" s="9" t="s">
        <v>603</v>
      </c>
      <c r="E46" s="46">
        <v>15.3</v>
      </c>
      <c r="F46" s="53">
        <v>15.3</v>
      </c>
    </row>
    <row r="47" spans="1:6" s="4" customFormat="1" ht="14.25">
      <c r="A47" s="17" t="s">
        <v>10</v>
      </c>
      <c r="B47" s="9" t="s">
        <v>136</v>
      </c>
      <c r="C47" s="9" t="s">
        <v>138</v>
      </c>
      <c r="D47" s="9" t="s">
        <v>9</v>
      </c>
      <c r="E47" s="46">
        <f>E48</f>
        <v>142.6</v>
      </c>
      <c r="F47" s="46">
        <f>F48</f>
        <v>142.6</v>
      </c>
    </row>
    <row r="48" spans="1:6" s="4" customFormat="1" ht="14.25">
      <c r="A48" s="17" t="s">
        <v>125</v>
      </c>
      <c r="B48" s="9" t="s">
        <v>136</v>
      </c>
      <c r="C48" s="9" t="s">
        <v>138</v>
      </c>
      <c r="D48" s="9" t="s">
        <v>126</v>
      </c>
      <c r="E48" s="46">
        <v>142.6</v>
      </c>
      <c r="F48" s="53">
        <v>142.6</v>
      </c>
    </row>
    <row r="49" spans="1:6" s="4" customFormat="1" ht="38.25">
      <c r="A49" s="24" t="s">
        <v>141</v>
      </c>
      <c r="B49" s="13" t="s">
        <v>136</v>
      </c>
      <c r="C49" s="13" t="s">
        <v>142</v>
      </c>
      <c r="D49" s="13" t="s">
        <v>82</v>
      </c>
      <c r="E49" s="45">
        <f>E50</f>
        <v>1312.3</v>
      </c>
      <c r="F49" s="45">
        <f>F50</f>
        <v>1312.3</v>
      </c>
    </row>
    <row r="50" spans="1:6" s="16" customFormat="1" ht="26.25">
      <c r="A50" s="17" t="s">
        <v>39</v>
      </c>
      <c r="B50" s="9" t="s">
        <v>136</v>
      </c>
      <c r="C50" s="9" t="s">
        <v>142</v>
      </c>
      <c r="D50" s="9" t="s">
        <v>8</v>
      </c>
      <c r="E50" s="46">
        <f>E51</f>
        <v>1312.3</v>
      </c>
      <c r="F50" s="46">
        <f>F51</f>
        <v>1312.3</v>
      </c>
    </row>
    <row r="51" spans="1:6" s="4" customFormat="1" ht="14.25">
      <c r="A51" s="17" t="s">
        <v>115</v>
      </c>
      <c r="B51" s="9" t="s">
        <v>136</v>
      </c>
      <c r="C51" s="9" t="s">
        <v>142</v>
      </c>
      <c r="D51" s="9" t="s">
        <v>116</v>
      </c>
      <c r="E51" s="46">
        <v>1312.3</v>
      </c>
      <c r="F51" s="53">
        <v>1312.3</v>
      </c>
    </row>
    <row r="52" spans="1:6" s="4" customFormat="1" ht="25.5">
      <c r="A52" s="24" t="s">
        <v>127</v>
      </c>
      <c r="B52" s="13" t="s">
        <v>136</v>
      </c>
      <c r="C52" s="13" t="s">
        <v>128</v>
      </c>
      <c r="D52" s="13" t="s">
        <v>82</v>
      </c>
      <c r="E52" s="45">
        <f aca="true" t="shared" si="2" ref="E52:F55">E53</f>
        <v>134.5</v>
      </c>
      <c r="F52" s="45">
        <f t="shared" si="2"/>
        <v>134.5</v>
      </c>
    </row>
    <row r="53" spans="1:6" s="4" customFormat="1" ht="14.25">
      <c r="A53" s="24" t="s">
        <v>129</v>
      </c>
      <c r="B53" s="13" t="s">
        <v>136</v>
      </c>
      <c r="C53" s="13" t="s">
        <v>130</v>
      </c>
      <c r="D53" s="13" t="s">
        <v>82</v>
      </c>
      <c r="E53" s="45">
        <f t="shared" si="2"/>
        <v>134.5</v>
      </c>
      <c r="F53" s="45">
        <f t="shared" si="2"/>
        <v>134.5</v>
      </c>
    </row>
    <row r="54" spans="1:6" s="4" customFormat="1" ht="51">
      <c r="A54" s="24" t="s">
        <v>131</v>
      </c>
      <c r="B54" s="13" t="s">
        <v>136</v>
      </c>
      <c r="C54" s="13" t="s">
        <v>132</v>
      </c>
      <c r="D54" s="13" t="s">
        <v>82</v>
      </c>
      <c r="E54" s="45">
        <f t="shared" si="2"/>
        <v>134.5</v>
      </c>
      <c r="F54" s="45">
        <f t="shared" si="2"/>
        <v>134.5</v>
      </c>
    </row>
    <row r="55" spans="1:6" s="16" customFormat="1" ht="15">
      <c r="A55" s="17" t="s">
        <v>10</v>
      </c>
      <c r="B55" s="9" t="s">
        <v>136</v>
      </c>
      <c r="C55" s="9" t="s">
        <v>132</v>
      </c>
      <c r="D55" s="9" t="s">
        <v>9</v>
      </c>
      <c r="E55" s="46">
        <f t="shared" si="2"/>
        <v>134.5</v>
      </c>
      <c r="F55" s="46">
        <f t="shared" si="2"/>
        <v>134.5</v>
      </c>
    </row>
    <row r="56" spans="1:6" s="4" customFormat="1" ht="25.5">
      <c r="A56" s="17" t="s">
        <v>133</v>
      </c>
      <c r="B56" s="9" t="s">
        <v>136</v>
      </c>
      <c r="C56" s="9" t="s">
        <v>132</v>
      </c>
      <c r="D56" s="9" t="s">
        <v>134</v>
      </c>
      <c r="E56" s="46">
        <v>134.5</v>
      </c>
      <c r="F56" s="53">
        <v>134.5</v>
      </c>
    </row>
    <row r="57" spans="1:6" s="4" customFormat="1" ht="38.25">
      <c r="A57" s="24" t="s">
        <v>607</v>
      </c>
      <c r="B57" s="13" t="s">
        <v>136</v>
      </c>
      <c r="C57" s="13" t="s">
        <v>605</v>
      </c>
      <c r="D57" s="13"/>
      <c r="E57" s="45">
        <f aca="true" t="shared" si="3" ref="E57:F59">E58</f>
        <v>1043.5</v>
      </c>
      <c r="F57" s="45">
        <f t="shared" si="3"/>
        <v>1043.5</v>
      </c>
    </row>
    <row r="58" spans="1:6" s="4" customFormat="1" ht="25.5">
      <c r="A58" s="24" t="s">
        <v>608</v>
      </c>
      <c r="B58" s="13" t="s">
        <v>136</v>
      </c>
      <c r="C58" s="13" t="s">
        <v>606</v>
      </c>
      <c r="D58" s="13"/>
      <c r="E58" s="45">
        <f t="shared" si="3"/>
        <v>1043.5</v>
      </c>
      <c r="F58" s="45">
        <f t="shared" si="3"/>
        <v>1043.5</v>
      </c>
    </row>
    <row r="59" spans="1:6" s="16" customFormat="1" ht="26.25">
      <c r="A59" s="17" t="s">
        <v>719</v>
      </c>
      <c r="B59" s="9" t="s">
        <v>136</v>
      </c>
      <c r="C59" s="9" t="s">
        <v>606</v>
      </c>
      <c r="D59" s="9" t="s">
        <v>716</v>
      </c>
      <c r="E59" s="46">
        <f t="shared" si="3"/>
        <v>1043.5</v>
      </c>
      <c r="F59" s="46">
        <f t="shared" si="3"/>
        <v>1043.5</v>
      </c>
    </row>
    <row r="60" spans="1:6" s="4" customFormat="1" ht="25.5">
      <c r="A60" s="17" t="s">
        <v>123</v>
      </c>
      <c r="B60" s="9" t="s">
        <v>136</v>
      </c>
      <c r="C60" s="9" t="s">
        <v>606</v>
      </c>
      <c r="D60" s="9" t="s">
        <v>124</v>
      </c>
      <c r="E60" s="46">
        <v>1043.5</v>
      </c>
      <c r="F60" s="53">
        <v>1043.5</v>
      </c>
    </row>
    <row r="61" spans="1:6" s="4" customFormat="1" ht="14.25">
      <c r="A61" s="24" t="s">
        <v>143</v>
      </c>
      <c r="B61" s="13" t="s">
        <v>136</v>
      </c>
      <c r="C61" s="13" t="s">
        <v>144</v>
      </c>
      <c r="D61" s="13" t="s">
        <v>82</v>
      </c>
      <c r="E61" s="45">
        <f>E62</f>
        <v>3065.1</v>
      </c>
      <c r="F61" s="45">
        <f>F62</f>
        <v>3063.2000000000003</v>
      </c>
    </row>
    <row r="62" spans="1:6" s="4" customFormat="1" ht="51">
      <c r="A62" s="24" t="s">
        <v>145</v>
      </c>
      <c r="B62" s="13" t="s">
        <v>136</v>
      </c>
      <c r="C62" s="13" t="s">
        <v>146</v>
      </c>
      <c r="D62" s="13" t="s">
        <v>82</v>
      </c>
      <c r="E62" s="45">
        <f>E63+E70+E76+E82+E88+E94+E101</f>
        <v>3065.1</v>
      </c>
      <c r="F62" s="45">
        <f>F63+F70+F76+F82+F88+F94+F101</f>
        <v>3063.2000000000003</v>
      </c>
    </row>
    <row r="63" spans="1:6" s="4" customFormat="1" ht="38.25">
      <c r="A63" s="24" t="s">
        <v>147</v>
      </c>
      <c r="B63" s="13" t="s">
        <v>136</v>
      </c>
      <c r="C63" s="13" t="s">
        <v>148</v>
      </c>
      <c r="D63" s="13" t="s">
        <v>82</v>
      </c>
      <c r="E63" s="45">
        <f>E64+E67</f>
        <v>308.3</v>
      </c>
      <c r="F63" s="45">
        <f>F64+F67</f>
        <v>307.6</v>
      </c>
    </row>
    <row r="64" spans="1:6" s="16" customFormat="1" ht="26.25">
      <c r="A64" s="17" t="s">
        <v>39</v>
      </c>
      <c r="B64" s="9" t="s">
        <v>136</v>
      </c>
      <c r="C64" s="9" t="s">
        <v>148</v>
      </c>
      <c r="D64" s="9" t="s">
        <v>8</v>
      </c>
      <c r="E64" s="46">
        <f>E65+E66</f>
        <v>236.9</v>
      </c>
      <c r="F64" s="46">
        <f>F65+F66</f>
        <v>236.9</v>
      </c>
    </row>
    <row r="65" spans="1:6" s="4" customFormat="1" ht="14.25">
      <c r="A65" s="17" t="s">
        <v>115</v>
      </c>
      <c r="B65" s="9" t="s">
        <v>136</v>
      </c>
      <c r="C65" s="9" t="s">
        <v>148</v>
      </c>
      <c r="D65" s="9" t="s">
        <v>116</v>
      </c>
      <c r="E65" s="46">
        <v>236.4</v>
      </c>
      <c r="F65" s="53">
        <v>236.4</v>
      </c>
    </row>
    <row r="66" spans="1:6" s="4" customFormat="1" ht="25.5">
      <c r="A66" s="17" t="s">
        <v>679</v>
      </c>
      <c r="B66" s="9" t="s">
        <v>136</v>
      </c>
      <c r="C66" s="9" t="s">
        <v>148</v>
      </c>
      <c r="D66" s="9" t="s">
        <v>140</v>
      </c>
      <c r="E66" s="46">
        <v>0.5</v>
      </c>
      <c r="F66" s="53">
        <v>0.5</v>
      </c>
    </row>
    <row r="67" spans="1:6" s="4" customFormat="1" ht="25.5">
      <c r="A67" s="17" t="s">
        <v>719</v>
      </c>
      <c r="B67" s="9" t="s">
        <v>136</v>
      </c>
      <c r="C67" s="9" t="s">
        <v>148</v>
      </c>
      <c r="D67" s="9" t="s">
        <v>716</v>
      </c>
      <c r="E67" s="46">
        <f>E68+E69</f>
        <v>71.4</v>
      </c>
      <c r="F67" s="46">
        <f>F68+F69</f>
        <v>70.7</v>
      </c>
    </row>
    <row r="68" spans="1:6" s="4" customFormat="1" ht="25.5">
      <c r="A68" s="17" t="s">
        <v>121</v>
      </c>
      <c r="B68" s="9" t="s">
        <v>136</v>
      </c>
      <c r="C68" s="9" t="s">
        <v>148</v>
      </c>
      <c r="D68" s="9" t="s">
        <v>122</v>
      </c>
      <c r="E68" s="46">
        <v>13.5</v>
      </c>
      <c r="F68" s="53">
        <v>13.5</v>
      </c>
    </row>
    <row r="69" spans="1:6" s="4" customFormat="1" ht="25.5">
      <c r="A69" s="17" t="s">
        <v>123</v>
      </c>
      <c r="B69" s="9" t="s">
        <v>136</v>
      </c>
      <c r="C69" s="9" t="s">
        <v>148</v>
      </c>
      <c r="D69" s="9" t="s">
        <v>124</v>
      </c>
      <c r="E69" s="46">
        <v>57.9</v>
      </c>
      <c r="F69" s="53">
        <v>57.2</v>
      </c>
    </row>
    <row r="70" spans="1:6" s="4" customFormat="1" ht="25.5">
      <c r="A70" s="24" t="s">
        <v>149</v>
      </c>
      <c r="B70" s="13" t="s">
        <v>136</v>
      </c>
      <c r="C70" s="13" t="s">
        <v>150</v>
      </c>
      <c r="D70" s="13" t="s">
        <v>82</v>
      </c>
      <c r="E70" s="45">
        <f>E71+E73</f>
        <v>615</v>
      </c>
      <c r="F70" s="45">
        <f>F71+F73</f>
        <v>614.9</v>
      </c>
    </row>
    <row r="71" spans="1:6" s="16" customFormat="1" ht="26.25">
      <c r="A71" s="17" t="s">
        <v>39</v>
      </c>
      <c r="B71" s="9" t="s">
        <v>136</v>
      </c>
      <c r="C71" s="9" t="s">
        <v>150</v>
      </c>
      <c r="D71" s="9" t="s">
        <v>8</v>
      </c>
      <c r="E71" s="46">
        <f>E72</f>
        <v>470.4</v>
      </c>
      <c r="F71" s="46">
        <f>F72</f>
        <v>470.3</v>
      </c>
    </row>
    <row r="72" spans="1:6" s="4" customFormat="1" ht="14.25">
      <c r="A72" s="17" t="s">
        <v>115</v>
      </c>
      <c r="B72" s="9" t="s">
        <v>136</v>
      </c>
      <c r="C72" s="9" t="s">
        <v>150</v>
      </c>
      <c r="D72" s="9" t="s">
        <v>116</v>
      </c>
      <c r="E72" s="46">
        <v>470.4</v>
      </c>
      <c r="F72" s="53">
        <v>470.3</v>
      </c>
    </row>
    <row r="73" spans="1:6" s="4" customFormat="1" ht="25.5">
      <c r="A73" s="17" t="s">
        <v>719</v>
      </c>
      <c r="B73" s="9" t="s">
        <v>136</v>
      </c>
      <c r="C73" s="9" t="s">
        <v>150</v>
      </c>
      <c r="D73" s="9" t="s">
        <v>716</v>
      </c>
      <c r="E73" s="46">
        <f>E74+E75</f>
        <v>144.6</v>
      </c>
      <c r="F73" s="46">
        <f>F74+F75</f>
        <v>144.6</v>
      </c>
    </row>
    <row r="74" spans="1:6" s="4" customFormat="1" ht="25.5">
      <c r="A74" s="17" t="s">
        <v>121</v>
      </c>
      <c r="B74" s="9" t="s">
        <v>136</v>
      </c>
      <c r="C74" s="9" t="s">
        <v>150</v>
      </c>
      <c r="D74" s="9" t="s">
        <v>122</v>
      </c>
      <c r="E74" s="46">
        <v>13</v>
      </c>
      <c r="F74" s="53">
        <v>13</v>
      </c>
    </row>
    <row r="75" spans="1:6" s="4" customFormat="1" ht="25.5">
      <c r="A75" s="17" t="s">
        <v>123</v>
      </c>
      <c r="B75" s="9" t="s">
        <v>136</v>
      </c>
      <c r="C75" s="9" t="s">
        <v>150</v>
      </c>
      <c r="D75" s="9" t="s">
        <v>124</v>
      </c>
      <c r="E75" s="46">
        <v>131.6</v>
      </c>
      <c r="F75" s="53">
        <v>131.6</v>
      </c>
    </row>
    <row r="76" spans="1:6" s="4" customFormat="1" ht="25.5">
      <c r="A76" s="24" t="s">
        <v>151</v>
      </c>
      <c r="B76" s="13" t="s">
        <v>136</v>
      </c>
      <c r="C76" s="13" t="s">
        <v>152</v>
      </c>
      <c r="D76" s="13" t="s">
        <v>82</v>
      </c>
      <c r="E76" s="45">
        <f>E77+E79</f>
        <v>432.8</v>
      </c>
      <c r="F76" s="45">
        <f>F77+F79</f>
        <v>431.7</v>
      </c>
    </row>
    <row r="77" spans="1:6" s="16" customFormat="1" ht="26.25">
      <c r="A77" s="17" t="s">
        <v>39</v>
      </c>
      <c r="B77" s="9" t="s">
        <v>136</v>
      </c>
      <c r="C77" s="9" t="s">
        <v>152</v>
      </c>
      <c r="D77" s="9" t="s">
        <v>8</v>
      </c>
      <c r="E77" s="46">
        <f>E78</f>
        <v>281</v>
      </c>
      <c r="F77" s="46">
        <f>F78</f>
        <v>281</v>
      </c>
    </row>
    <row r="78" spans="1:6" s="4" customFormat="1" ht="14.25">
      <c r="A78" s="17" t="s">
        <v>115</v>
      </c>
      <c r="B78" s="9" t="s">
        <v>136</v>
      </c>
      <c r="C78" s="9" t="s">
        <v>152</v>
      </c>
      <c r="D78" s="9" t="s">
        <v>116</v>
      </c>
      <c r="E78" s="46">
        <v>281</v>
      </c>
      <c r="F78" s="53">
        <v>281</v>
      </c>
    </row>
    <row r="79" spans="1:6" s="4" customFormat="1" ht="25.5">
      <c r="A79" s="17" t="s">
        <v>719</v>
      </c>
      <c r="B79" s="9" t="s">
        <v>136</v>
      </c>
      <c r="C79" s="9" t="s">
        <v>152</v>
      </c>
      <c r="D79" s="9" t="s">
        <v>716</v>
      </c>
      <c r="E79" s="46">
        <f>E80+E81</f>
        <v>151.8</v>
      </c>
      <c r="F79" s="46">
        <f>F80+F81</f>
        <v>150.7</v>
      </c>
    </row>
    <row r="80" spans="1:6" s="4" customFormat="1" ht="25.5">
      <c r="A80" s="17" t="s">
        <v>121</v>
      </c>
      <c r="B80" s="9" t="s">
        <v>136</v>
      </c>
      <c r="C80" s="9" t="s">
        <v>152</v>
      </c>
      <c r="D80" s="9" t="s">
        <v>122</v>
      </c>
      <c r="E80" s="46">
        <v>65.9</v>
      </c>
      <c r="F80" s="53">
        <v>65.9</v>
      </c>
    </row>
    <row r="81" spans="1:6" s="4" customFormat="1" ht="25.5">
      <c r="A81" s="17" t="s">
        <v>123</v>
      </c>
      <c r="B81" s="9" t="s">
        <v>136</v>
      </c>
      <c r="C81" s="9" t="s">
        <v>152</v>
      </c>
      <c r="D81" s="9" t="s">
        <v>124</v>
      </c>
      <c r="E81" s="46">
        <v>85.9</v>
      </c>
      <c r="F81" s="53">
        <v>84.8</v>
      </c>
    </row>
    <row r="82" spans="1:6" s="4" customFormat="1" ht="38.25">
      <c r="A82" s="24" t="s">
        <v>153</v>
      </c>
      <c r="B82" s="13" t="s">
        <v>136</v>
      </c>
      <c r="C82" s="13" t="s">
        <v>154</v>
      </c>
      <c r="D82" s="13" t="s">
        <v>82</v>
      </c>
      <c r="E82" s="45">
        <f>E83+E85</f>
        <v>288.1</v>
      </c>
      <c r="F82" s="45">
        <f>F83+F85</f>
        <v>288.1</v>
      </c>
    </row>
    <row r="83" spans="1:6" s="16" customFormat="1" ht="26.25">
      <c r="A83" s="17" t="s">
        <v>39</v>
      </c>
      <c r="B83" s="9" t="s">
        <v>136</v>
      </c>
      <c r="C83" s="9" t="s">
        <v>154</v>
      </c>
      <c r="D83" s="9" t="s">
        <v>8</v>
      </c>
      <c r="E83" s="46">
        <f>E84</f>
        <v>173.1</v>
      </c>
      <c r="F83" s="46">
        <f>F84</f>
        <v>173.1</v>
      </c>
    </row>
    <row r="84" spans="1:6" s="4" customFormat="1" ht="14.25">
      <c r="A84" s="17" t="s">
        <v>115</v>
      </c>
      <c r="B84" s="9" t="s">
        <v>136</v>
      </c>
      <c r="C84" s="9" t="s">
        <v>154</v>
      </c>
      <c r="D84" s="9" t="s">
        <v>116</v>
      </c>
      <c r="E84" s="46">
        <v>173.1</v>
      </c>
      <c r="F84" s="53">
        <v>173.1</v>
      </c>
    </row>
    <row r="85" spans="1:6" s="4" customFormat="1" ht="25.5">
      <c r="A85" s="17" t="s">
        <v>719</v>
      </c>
      <c r="B85" s="9" t="s">
        <v>136</v>
      </c>
      <c r="C85" s="9" t="s">
        <v>154</v>
      </c>
      <c r="D85" s="9" t="s">
        <v>716</v>
      </c>
      <c r="E85" s="46">
        <f>E86+E87</f>
        <v>115</v>
      </c>
      <c r="F85" s="46">
        <f>F86+F87</f>
        <v>115</v>
      </c>
    </row>
    <row r="86" spans="1:6" s="4" customFormat="1" ht="25.5">
      <c r="A86" s="17" t="s">
        <v>121</v>
      </c>
      <c r="B86" s="9" t="s">
        <v>136</v>
      </c>
      <c r="C86" s="9" t="s">
        <v>154</v>
      </c>
      <c r="D86" s="9" t="s">
        <v>122</v>
      </c>
      <c r="E86" s="46">
        <v>83.1</v>
      </c>
      <c r="F86" s="53">
        <v>83.1</v>
      </c>
    </row>
    <row r="87" spans="1:6" s="4" customFormat="1" ht="25.5">
      <c r="A87" s="17" t="s">
        <v>123</v>
      </c>
      <c r="B87" s="9" t="s">
        <v>136</v>
      </c>
      <c r="C87" s="9" t="s">
        <v>154</v>
      </c>
      <c r="D87" s="9" t="s">
        <v>124</v>
      </c>
      <c r="E87" s="46">
        <v>31.9</v>
      </c>
      <c r="F87" s="53">
        <v>31.9</v>
      </c>
    </row>
    <row r="88" spans="1:6" s="4" customFormat="1" ht="25.5">
      <c r="A88" s="24" t="s">
        <v>155</v>
      </c>
      <c r="B88" s="13" t="s">
        <v>136</v>
      </c>
      <c r="C88" s="13" t="s">
        <v>156</v>
      </c>
      <c r="D88" s="13" t="s">
        <v>82</v>
      </c>
      <c r="E88" s="45">
        <f>E89+E91</f>
        <v>188</v>
      </c>
      <c r="F88" s="45">
        <f>F89+F91</f>
        <v>188</v>
      </c>
    </row>
    <row r="89" spans="1:6" s="16" customFormat="1" ht="26.25">
      <c r="A89" s="17" t="s">
        <v>39</v>
      </c>
      <c r="B89" s="9" t="s">
        <v>136</v>
      </c>
      <c r="C89" s="9" t="s">
        <v>156</v>
      </c>
      <c r="D89" s="9" t="s">
        <v>8</v>
      </c>
      <c r="E89" s="46">
        <f>E90</f>
        <v>154</v>
      </c>
      <c r="F89" s="46">
        <f>F90</f>
        <v>154</v>
      </c>
    </row>
    <row r="90" spans="1:6" s="4" customFormat="1" ht="14.25">
      <c r="A90" s="17" t="s">
        <v>115</v>
      </c>
      <c r="B90" s="9" t="s">
        <v>136</v>
      </c>
      <c r="C90" s="9" t="s">
        <v>156</v>
      </c>
      <c r="D90" s="9" t="s">
        <v>116</v>
      </c>
      <c r="E90" s="46">
        <v>154</v>
      </c>
      <c r="F90" s="53">
        <v>154</v>
      </c>
    </row>
    <row r="91" spans="1:6" s="4" customFormat="1" ht="25.5">
      <c r="A91" s="17" t="s">
        <v>719</v>
      </c>
      <c r="B91" s="9" t="s">
        <v>136</v>
      </c>
      <c r="C91" s="9" t="s">
        <v>156</v>
      </c>
      <c r="D91" s="9" t="s">
        <v>716</v>
      </c>
      <c r="E91" s="46">
        <f>E92+E93</f>
        <v>34</v>
      </c>
      <c r="F91" s="46">
        <f>F92+F93</f>
        <v>34</v>
      </c>
    </row>
    <row r="92" spans="1:6" s="4" customFormat="1" ht="25.5">
      <c r="A92" s="17" t="s">
        <v>121</v>
      </c>
      <c r="B92" s="9" t="s">
        <v>136</v>
      </c>
      <c r="C92" s="9" t="s">
        <v>156</v>
      </c>
      <c r="D92" s="9" t="s">
        <v>122</v>
      </c>
      <c r="E92" s="46">
        <v>10.4</v>
      </c>
      <c r="F92" s="53">
        <v>10.4</v>
      </c>
    </row>
    <row r="93" spans="1:6" s="4" customFormat="1" ht="25.5">
      <c r="A93" s="17" t="s">
        <v>123</v>
      </c>
      <c r="B93" s="9" t="s">
        <v>136</v>
      </c>
      <c r="C93" s="9" t="s">
        <v>156</v>
      </c>
      <c r="D93" s="9" t="s">
        <v>124</v>
      </c>
      <c r="E93" s="46">
        <v>23.6</v>
      </c>
      <c r="F93" s="53">
        <v>23.6</v>
      </c>
    </row>
    <row r="94" spans="1:6" s="4" customFormat="1" ht="25.5">
      <c r="A94" s="24" t="s">
        <v>157</v>
      </c>
      <c r="B94" s="13" t="s">
        <v>136</v>
      </c>
      <c r="C94" s="13" t="s">
        <v>158</v>
      </c>
      <c r="D94" s="13" t="s">
        <v>82</v>
      </c>
      <c r="E94" s="45">
        <f>E95+E98</f>
        <v>1223</v>
      </c>
      <c r="F94" s="45">
        <f>F95+F98</f>
        <v>1223</v>
      </c>
    </row>
    <row r="95" spans="1:6" s="16" customFormat="1" ht="26.25">
      <c r="A95" s="17" t="s">
        <v>39</v>
      </c>
      <c r="B95" s="9" t="s">
        <v>136</v>
      </c>
      <c r="C95" s="9" t="s">
        <v>158</v>
      </c>
      <c r="D95" s="9" t="s">
        <v>8</v>
      </c>
      <c r="E95" s="46">
        <f>E96+E97</f>
        <v>1109.1</v>
      </c>
      <c r="F95" s="46">
        <f>F96+F97</f>
        <v>1109.1</v>
      </c>
    </row>
    <row r="96" spans="1:6" s="4" customFormat="1" ht="14.25">
      <c r="A96" s="17" t="s">
        <v>115</v>
      </c>
      <c r="B96" s="9" t="s">
        <v>136</v>
      </c>
      <c r="C96" s="9" t="s">
        <v>158</v>
      </c>
      <c r="D96" s="9" t="s">
        <v>116</v>
      </c>
      <c r="E96" s="46">
        <v>1107.8</v>
      </c>
      <c r="F96" s="53">
        <v>1107.8</v>
      </c>
    </row>
    <row r="97" spans="1:6" s="4" customFormat="1" ht="25.5">
      <c r="A97" s="17" t="s">
        <v>139</v>
      </c>
      <c r="B97" s="9" t="s">
        <v>136</v>
      </c>
      <c r="C97" s="9" t="s">
        <v>158</v>
      </c>
      <c r="D97" s="9" t="s">
        <v>140</v>
      </c>
      <c r="E97" s="46">
        <v>1.3</v>
      </c>
      <c r="F97" s="53">
        <v>1.3</v>
      </c>
    </row>
    <row r="98" spans="1:6" s="4" customFormat="1" ht="25.5">
      <c r="A98" s="17" t="s">
        <v>719</v>
      </c>
      <c r="B98" s="9" t="s">
        <v>136</v>
      </c>
      <c r="C98" s="9" t="s">
        <v>158</v>
      </c>
      <c r="D98" s="9" t="s">
        <v>716</v>
      </c>
      <c r="E98" s="46">
        <f>E99+E100</f>
        <v>113.9</v>
      </c>
      <c r="F98" s="46">
        <f>F99+F100</f>
        <v>113.9</v>
      </c>
    </row>
    <row r="99" spans="1:6" s="4" customFormat="1" ht="25.5">
      <c r="A99" s="17" t="s">
        <v>121</v>
      </c>
      <c r="B99" s="9" t="s">
        <v>136</v>
      </c>
      <c r="C99" s="9" t="s">
        <v>158</v>
      </c>
      <c r="D99" s="9" t="s">
        <v>122</v>
      </c>
      <c r="E99" s="46">
        <v>86.3</v>
      </c>
      <c r="F99" s="53">
        <v>86.3</v>
      </c>
    </row>
    <row r="100" spans="1:6" s="4" customFormat="1" ht="25.5">
      <c r="A100" s="17" t="s">
        <v>123</v>
      </c>
      <c r="B100" s="9" t="s">
        <v>136</v>
      </c>
      <c r="C100" s="9" t="s">
        <v>158</v>
      </c>
      <c r="D100" s="9" t="s">
        <v>124</v>
      </c>
      <c r="E100" s="46">
        <v>27.6</v>
      </c>
      <c r="F100" s="53">
        <v>27.6</v>
      </c>
    </row>
    <row r="101" spans="1:6" s="4" customFormat="1" ht="14.25">
      <c r="A101" s="24" t="s">
        <v>159</v>
      </c>
      <c r="B101" s="13" t="s">
        <v>136</v>
      </c>
      <c r="C101" s="13" t="s">
        <v>160</v>
      </c>
      <c r="D101" s="13" t="s">
        <v>82</v>
      </c>
      <c r="E101" s="45">
        <f>E102+E104</f>
        <v>9.899999999999999</v>
      </c>
      <c r="F101" s="45">
        <f>F102+F104</f>
        <v>9.899999999999999</v>
      </c>
    </row>
    <row r="102" spans="1:6" s="16" customFormat="1" ht="26.25">
      <c r="A102" s="17" t="s">
        <v>39</v>
      </c>
      <c r="B102" s="9" t="s">
        <v>136</v>
      </c>
      <c r="C102" s="9" t="s">
        <v>160</v>
      </c>
      <c r="D102" s="9" t="s">
        <v>8</v>
      </c>
      <c r="E102" s="46">
        <f>E103</f>
        <v>8.7</v>
      </c>
      <c r="F102" s="46">
        <f>F103</f>
        <v>8.7</v>
      </c>
    </row>
    <row r="103" spans="1:6" s="4" customFormat="1" ht="14.25">
      <c r="A103" s="17" t="s">
        <v>115</v>
      </c>
      <c r="B103" s="9" t="s">
        <v>136</v>
      </c>
      <c r="C103" s="9" t="s">
        <v>160</v>
      </c>
      <c r="D103" s="9" t="s">
        <v>116</v>
      </c>
      <c r="E103" s="46">
        <v>8.7</v>
      </c>
      <c r="F103" s="53">
        <v>8.7</v>
      </c>
    </row>
    <row r="104" spans="1:6" s="4" customFormat="1" ht="25.5">
      <c r="A104" s="17" t="s">
        <v>719</v>
      </c>
      <c r="B104" s="9" t="s">
        <v>136</v>
      </c>
      <c r="C104" s="9" t="s">
        <v>160</v>
      </c>
      <c r="D104" s="9" t="s">
        <v>716</v>
      </c>
      <c r="E104" s="46">
        <f>E105</f>
        <v>1.2</v>
      </c>
      <c r="F104" s="46">
        <f>F105</f>
        <v>1.2</v>
      </c>
    </row>
    <row r="105" spans="1:6" s="4" customFormat="1" ht="25.5">
      <c r="A105" s="17" t="s">
        <v>123</v>
      </c>
      <c r="B105" s="9" t="s">
        <v>136</v>
      </c>
      <c r="C105" s="9" t="s">
        <v>160</v>
      </c>
      <c r="D105" s="9" t="s">
        <v>124</v>
      </c>
      <c r="E105" s="46">
        <v>1.2</v>
      </c>
      <c r="F105" s="53">
        <v>1.2</v>
      </c>
    </row>
    <row r="106" spans="1:6" s="4" customFormat="1" ht="14.25">
      <c r="A106" s="25" t="s">
        <v>639</v>
      </c>
      <c r="B106" s="13" t="s">
        <v>136</v>
      </c>
      <c r="C106" s="13" t="s">
        <v>626</v>
      </c>
      <c r="D106" s="13"/>
      <c r="E106" s="45">
        <f aca="true" t="shared" si="4" ref="E106:F108">E107</f>
        <v>182.3</v>
      </c>
      <c r="F106" s="45">
        <f t="shared" si="4"/>
        <v>182.3</v>
      </c>
    </row>
    <row r="107" spans="1:6" s="4" customFormat="1" ht="63.75">
      <c r="A107" s="25" t="s">
        <v>732</v>
      </c>
      <c r="B107" s="13" t="s">
        <v>136</v>
      </c>
      <c r="C107" s="13" t="s">
        <v>731</v>
      </c>
      <c r="D107" s="13"/>
      <c r="E107" s="45">
        <f t="shared" si="4"/>
        <v>182.3</v>
      </c>
      <c r="F107" s="45">
        <f t="shared" si="4"/>
        <v>182.3</v>
      </c>
    </row>
    <row r="108" spans="1:6" s="4" customFormat="1" ht="25.5">
      <c r="A108" s="17" t="s">
        <v>719</v>
      </c>
      <c r="B108" s="9" t="s">
        <v>136</v>
      </c>
      <c r="C108" s="9" t="s">
        <v>731</v>
      </c>
      <c r="D108" s="9" t="s">
        <v>716</v>
      </c>
      <c r="E108" s="46">
        <f t="shared" si="4"/>
        <v>182.3</v>
      </c>
      <c r="F108" s="46">
        <f t="shared" si="4"/>
        <v>182.3</v>
      </c>
    </row>
    <row r="109" spans="1:6" s="4" customFormat="1" ht="25.5">
      <c r="A109" s="17" t="s">
        <v>123</v>
      </c>
      <c r="B109" s="9" t="s">
        <v>136</v>
      </c>
      <c r="C109" s="9" t="s">
        <v>731</v>
      </c>
      <c r="D109" s="9" t="s">
        <v>124</v>
      </c>
      <c r="E109" s="46">
        <v>182.3</v>
      </c>
      <c r="F109" s="53">
        <v>182.3</v>
      </c>
    </row>
    <row r="110" spans="1:6" s="4" customFormat="1" ht="25.5">
      <c r="A110" s="24" t="s">
        <v>212</v>
      </c>
      <c r="B110" s="13" t="s">
        <v>136</v>
      </c>
      <c r="C110" s="13" t="s">
        <v>213</v>
      </c>
      <c r="D110" s="13"/>
      <c r="E110" s="45">
        <f aca="true" t="shared" si="5" ref="E110:F112">E111</f>
        <v>11</v>
      </c>
      <c r="F110" s="45">
        <f t="shared" si="5"/>
        <v>5</v>
      </c>
    </row>
    <row r="111" spans="1:6" s="4" customFormat="1" ht="63.75">
      <c r="A111" s="24" t="s">
        <v>358</v>
      </c>
      <c r="B111" s="13" t="s">
        <v>136</v>
      </c>
      <c r="C111" s="13" t="s">
        <v>359</v>
      </c>
      <c r="D111" s="13"/>
      <c r="E111" s="45">
        <f t="shared" si="5"/>
        <v>11</v>
      </c>
      <c r="F111" s="45">
        <f t="shared" si="5"/>
        <v>5</v>
      </c>
    </row>
    <row r="112" spans="1:6" s="4" customFormat="1" ht="25.5">
      <c r="A112" s="17" t="s">
        <v>719</v>
      </c>
      <c r="B112" s="9" t="s">
        <v>136</v>
      </c>
      <c r="C112" s="9" t="s">
        <v>359</v>
      </c>
      <c r="D112" s="9" t="s">
        <v>716</v>
      </c>
      <c r="E112" s="46">
        <f t="shared" si="5"/>
        <v>11</v>
      </c>
      <c r="F112" s="46">
        <f t="shared" si="5"/>
        <v>5</v>
      </c>
    </row>
    <row r="113" spans="1:6" s="4" customFormat="1" ht="25.5">
      <c r="A113" s="17" t="s">
        <v>123</v>
      </c>
      <c r="B113" s="9" t="s">
        <v>136</v>
      </c>
      <c r="C113" s="9" t="s">
        <v>359</v>
      </c>
      <c r="D113" s="9" t="s">
        <v>124</v>
      </c>
      <c r="E113" s="46">
        <v>11</v>
      </c>
      <c r="F113" s="53">
        <v>5</v>
      </c>
    </row>
    <row r="114" spans="1:6" s="4" customFormat="1" ht="14.25">
      <c r="A114" s="24" t="s">
        <v>717</v>
      </c>
      <c r="B114" s="13" t="s">
        <v>714</v>
      </c>
      <c r="C114" s="13"/>
      <c r="D114" s="13"/>
      <c r="E114" s="45">
        <f aca="true" t="shared" si="6" ref="E114:F117">E115</f>
        <v>17.7</v>
      </c>
      <c r="F114" s="45">
        <f t="shared" si="6"/>
        <v>9.2</v>
      </c>
    </row>
    <row r="115" spans="1:6" s="4" customFormat="1" ht="25.5">
      <c r="A115" s="24" t="s">
        <v>168</v>
      </c>
      <c r="B115" s="13" t="s">
        <v>714</v>
      </c>
      <c r="C115" s="13" t="s">
        <v>169</v>
      </c>
      <c r="D115" s="13"/>
      <c r="E115" s="45">
        <f t="shared" si="6"/>
        <v>17.7</v>
      </c>
      <c r="F115" s="45">
        <f t="shared" si="6"/>
        <v>9.2</v>
      </c>
    </row>
    <row r="116" spans="1:6" s="4" customFormat="1" ht="51">
      <c r="A116" s="24" t="s">
        <v>718</v>
      </c>
      <c r="B116" s="13" t="s">
        <v>714</v>
      </c>
      <c r="C116" s="13" t="s">
        <v>715</v>
      </c>
      <c r="D116" s="13"/>
      <c r="E116" s="45">
        <f t="shared" si="6"/>
        <v>17.7</v>
      </c>
      <c r="F116" s="45">
        <f t="shared" si="6"/>
        <v>9.2</v>
      </c>
    </row>
    <row r="117" spans="1:6" s="4" customFormat="1" ht="25.5">
      <c r="A117" s="17" t="s">
        <v>719</v>
      </c>
      <c r="B117" s="9" t="s">
        <v>714</v>
      </c>
      <c r="C117" s="9" t="s">
        <v>715</v>
      </c>
      <c r="D117" s="9" t="s">
        <v>716</v>
      </c>
      <c r="E117" s="46">
        <f t="shared" si="6"/>
        <v>17.7</v>
      </c>
      <c r="F117" s="46">
        <f t="shared" si="6"/>
        <v>9.2</v>
      </c>
    </row>
    <row r="118" spans="1:6" s="4" customFormat="1" ht="25.5">
      <c r="A118" s="17" t="s">
        <v>123</v>
      </c>
      <c r="B118" s="9" t="s">
        <v>714</v>
      </c>
      <c r="C118" s="9" t="s">
        <v>715</v>
      </c>
      <c r="D118" s="9" t="s">
        <v>124</v>
      </c>
      <c r="E118" s="46">
        <v>17.7</v>
      </c>
      <c r="F118" s="53">
        <v>9.2</v>
      </c>
    </row>
    <row r="119" spans="1:6" s="4" customFormat="1" ht="38.25">
      <c r="A119" s="24" t="s">
        <v>161</v>
      </c>
      <c r="B119" s="13" t="s">
        <v>162</v>
      </c>
      <c r="C119" s="13" t="s">
        <v>82</v>
      </c>
      <c r="D119" s="13" t="s">
        <v>82</v>
      </c>
      <c r="E119" s="45">
        <f>E120+E130+E135</f>
        <v>6729.7</v>
      </c>
      <c r="F119" s="45">
        <f>F120+F130+F135</f>
        <v>6729.7</v>
      </c>
    </row>
    <row r="120" spans="1:6" s="4" customFormat="1" ht="51">
      <c r="A120" s="24" t="s">
        <v>111</v>
      </c>
      <c r="B120" s="13" t="s">
        <v>162</v>
      </c>
      <c r="C120" s="13" t="s">
        <v>112</v>
      </c>
      <c r="D120" s="13" t="s">
        <v>82</v>
      </c>
      <c r="E120" s="45">
        <f>E121</f>
        <v>6701</v>
      </c>
      <c r="F120" s="45">
        <f>F121</f>
        <v>6701</v>
      </c>
    </row>
    <row r="121" spans="1:6" s="4" customFormat="1" ht="14.25">
      <c r="A121" s="24" t="s">
        <v>119</v>
      </c>
      <c r="B121" s="13" t="s">
        <v>162</v>
      </c>
      <c r="C121" s="13" t="s">
        <v>120</v>
      </c>
      <c r="D121" s="13" t="s">
        <v>82</v>
      </c>
      <c r="E121" s="45">
        <f>E122</f>
        <v>6701</v>
      </c>
      <c r="F121" s="45">
        <f>F122</f>
        <v>6701</v>
      </c>
    </row>
    <row r="122" spans="1:6" s="4" customFormat="1" ht="25.5">
      <c r="A122" s="24" t="s">
        <v>137</v>
      </c>
      <c r="B122" s="13" t="s">
        <v>162</v>
      </c>
      <c r="C122" s="13" t="s">
        <v>138</v>
      </c>
      <c r="D122" s="13" t="s">
        <v>82</v>
      </c>
      <c r="E122" s="45">
        <f>E123+E125+E128</f>
        <v>6701</v>
      </c>
      <c r="F122" s="45">
        <f>F123+F125+F128</f>
        <v>6701</v>
      </c>
    </row>
    <row r="123" spans="1:6" s="16" customFormat="1" ht="26.25">
      <c r="A123" s="17" t="s">
        <v>39</v>
      </c>
      <c r="B123" s="9" t="s">
        <v>162</v>
      </c>
      <c r="C123" s="9" t="s">
        <v>138</v>
      </c>
      <c r="D123" s="9" t="s">
        <v>8</v>
      </c>
      <c r="E123" s="46">
        <f>E124</f>
        <v>5806.8</v>
      </c>
      <c r="F123" s="46">
        <f>F124</f>
        <v>5806.8</v>
      </c>
    </row>
    <row r="124" spans="1:6" s="4" customFormat="1" ht="14.25">
      <c r="A124" s="17" t="s">
        <v>115</v>
      </c>
      <c r="B124" s="9" t="s">
        <v>162</v>
      </c>
      <c r="C124" s="9" t="s">
        <v>138</v>
      </c>
      <c r="D124" s="9" t="s">
        <v>116</v>
      </c>
      <c r="E124" s="46">
        <v>5806.8</v>
      </c>
      <c r="F124" s="53">
        <v>5806.8</v>
      </c>
    </row>
    <row r="125" spans="1:6" s="4" customFormat="1" ht="25.5">
      <c r="A125" s="17" t="s">
        <v>719</v>
      </c>
      <c r="B125" s="9" t="s">
        <v>162</v>
      </c>
      <c r="C125" s="9" t="s">
        <v>138</v>
      </c>
      <c r="D125" s="9" t="s">
        <v>716</v>
      </c>
      <c r="E125" s="46">
        <f>E126+E127</f>
        <v>893.3</v>
      </c>
      <c r="F125" s="46">
        <f>F126+F127</f>
        <v>893.3</v>
      </c>
    </row>
    <row r="126" spans="1:6" s="4" customFormat="1" ht="25.5">
      <c r="A126" s="17" t="s">
        <v>121</v>
      </c>
      <c r="B126" s="9" t="s">
        <v>162</v>
      </c>
      <c r="C126" s="9" t="s">
        <v>138</v>
      </c>
      <c r="D126" s="9" t="s">
        <v>122</v>
      </c>
      <c r="E126" s="46">
        <v>483.5</v>
      </c>
      <c r="F126" s="53">
        <v>483.5</v>
      </c>
    </row>
    <row r="127" spans="1:6" s="4" customFormat="1" ht="25.5">
      <c r="A127" s="17" t="s">
        <v>123</v>
      </c>
      <c r="B127" s="9" t="s">
        <v>162</v>
      </c>
      <c r="C127" s="9" t="s">
        <v>138</v>
      </c>
      <c r="D127" s="9" t="s">
        <v>124</v>
      </c>
      <c r="E127" s="46">
        <v>409.8</v>
      </c>
      <c r="F127" s="53">
        <v>409.8</v>
      </c>
    </row>
    <row r="128" spans="1:6" s="4" customFormat="1" ht="14.25">
      <c r="A128" s="17" t="s">
        <v>10</v>
      </c>
      <c r="B128" s="9" t="s">
        <v>162</v>
      </c>
      <c r="C128" s="9" t="s">
        <v>138</v>
      </c>
      <c r="D128" s="9" t="s">
        <v>9</v>
      </c>
      <c r="E128" s="46">
        <f>E129</f>
        <v>0.9</v>
      </c>
      <c r="F128" s="46">
        <f>F129</f>
        <v>0.9</v>
      </c>
    </row>
    <row r="129" spans="1:6" s="4" customFormat="1" ht="14.25">
      <c r="A129" s="17" t="s">
        <v>125</v>
      </c>
      <c r="B129" s="9" t="s">
        <v>162</v>
      </c>
      <c r="C129" s="9" t="s">
        <v>138</v>
      </c>
      <c r="D129" s="9" t="s">
        <v>126</v>
      </c>
      <c r="E129" s="46">
        <v>0.9</v>
      </c>
      <c r="F129" s="53">
        <v>0.9</v>
      </c>
    </row>
    <row r="130" spans="1:6" s="4" customFormat="1" ht="25.5">
      <c r="A130" s="25" t="s">
        <v>127</v>
      </c>
      <c r="B130" s="13" t="s">
        <v>162</v>
      </c>
      <c r="C130" s="13" t="s">
        <v>128</v>
      </c>
      <c r="D130" s="13" t="s">
        <v>82</v>
      </c>
      <c r="E130" s="45">
        <f aca="true" t="shared" si="7" ref="E130:F133">E131</f>
        <v>3.7</v>
      </c>
      <c r="F130" s="45">
        <f t="shared" si="7"/>
        <v>3.7</v>
      </c>
    </row>
    <row r="131" spans="1:6" s="4" customFormat="1" ht="14.25">
      <c r="A131" s="25" t="s">
        <v>129</v>
      </c>
      <c r="B131" s="13" t="s">
        <v>162</v>
      </c>
      <c r="C131" s="13" t="s">
        <v>130</v>
      </c>
      <c r="D131" s="13"/>
      <c r="E131" s="45">
        <f t="shared" si="7"/>
        <v>3.7</v>
      </c>
      <c r="F131" s="45">
        <f t="shared" si="7"/>
        <v>3.7</v>
      </c>
    </row>
    <row r="132" spans="1:6" s="4" customFormat="1" ht="51">
      <c r="A132" s="25" t="s">
        <v>131</v>
      </c>
      <c r="B132" s="13" t="s">
        <v>162</v>
      </c>
      <c r="C132" s="13" t="s">
        <v>132</v>
      </c>
      <c r="D132" s="13"/>
      <c r="E132" s="45">
        <f t="shared" si="7"/>
        <v>3.7</v>
      </c>
      <c r="F132" s="45">
        <f t="shared" si="7"/>
        <v>3.7</v>
      </c>
    </row>
    <row r="133" spans="1:6" s="16" customFormat="1" ht="15">
      <c r="A133" s="17" t="s">
        <v>10</v>
      </c>
      <c r="B133" s="9" t="s">
        <v>162</v>
      </c>
      <c r="C133" s="9" t="s">
        <v>132</v>
      </c>
      <c r="D133" s="9" t="s">
        <v>9</v>
      </c>
      <c r="E133" s="46">
        <f t="shared" si="7"/>
        <v>3.7</v>
      </c>
      <c r="F133" s="46">
        <f t="shared" si="7"/>
        <v>3.7</v>
      </c>
    </row>
    <row r="134" spans="1:6" s="4" customFormat="1" ht="25.5">
      <c r="A134" s="26" t="s">
        <v>133</v>
      </c>
      <c r="B134" s="9" t="s">
        <v>162</v>
      </c>
      <c r="C134" s="9" t="s">
        <v>132</v>
      </c>
      <c r="D134" s="9" t="s">
        <v>134</v>
      </c>
      <c r="E134" s="46">
        <v>3.7</v>
      </c>
      <c r="F134" s="53">
        <v>3.7</v>
      </c>
    </row>
    <row r="135" spans="1:6" s="4" customFormat="1" ht="14.25">
      <c r="A135" s="24" t="s">
        <v>143</v>
      </c>
      <c r="B135" s="13" t="s">
        <v>162</v>
      </c>
      <c r="C135" s="13" t="s">
        <v>144</v>
      </c>
      <c r="D135" s="13" t="s">
        <v>82</v>
      </c>
      <c r="E135" s="45">
        <f aca="true" t="shared" si="8" ref="E135:F137">E136</f>
        <v>25</v>
      </c>
      <c r="F135" s="45">
        <f t="shared" si="8"/>
        <v>25</v>
      </c>
    </row>
    <row r="136" spans="1:6" s="4" customFormat="1" ht="51">
      <c r="A136" s="24" t="s">
        <v>145</v>
      </c>
      <c r="B136" s="13" t="s">
        <v>162</v>
      </c>
      <c r="C136" s="13" t="s">
        <v>146</v>
      </c>
      <c r="D136" s="13" t="s">
        <v>82</v>
      </c>
      <c r="E136" s="45">
        <f t="shared" si="8"/>
        <v>25</v>
      </c>
      <c r="F136" s="45">
        <f t="shared" si="8"/>
        <v>25</v>
      </c>
    </row>
    <row r="137" spans="1:6" s="4" customFormat="1" ht="63.75">
      <c r="A137" s="24" t="s">
        <v>163</v>
      </c>
      <c r="B137" s="13" t="s">
        <v>162</v>
      </c>
      <c r="C137" s="13" t="s">
        <v>164</v>
      </c>
      <c r="D137" s="13" t="s">
        <v>82</v>
      </c>
      <c r="E137" s="45">
        <f t="shared" si="8"/>
        <v>25</v>
      </c>
      <c r="F137" s="45">
        <f t="shared" si="8"/>
        <v>25</v>
      </c>
    </row>
    <row r="138" spans="1:6" s="16" customFormat="1" ht="26.25">
      <c r="A138" s="17" t="s">
        <v>719</v>
      </c>
      <c r="B138" s="9" t="s">
        <v>162</v>
      </c>
      <c r="C138" s="9" t="s">
        <v>164</v>
      </c>
      <c r="D138" s="9" t="s">
        <v>716</v>
      </c>
      <c r="E138" s="46">
        <f>E139+E140</f>
        <v>25</v>
      </c>
      <c r="F138" s="46">
        <f>F139+F140</f>
        <v>25</v>
      </c>
    </row>
    <row r="139" spans="1:6" s="16" customFormat="1" ht="26.25">
      <c r="A139" s="17" t="s">
        <v>121</v>
      </c>
      <c r="B139" s="9" t="s">
        <v>162</v>
      </c>
      <c r="C139" s="9" t="s">
        <v>164</v>
      </c>
      <c r="D139" s="9" t="s">
        <v>122</v>
      </c>
      <c r="E139" s="46">
        <v>15.6</v>
      </c>
      <c r="F139" s="53">
        <v>15.6</v>
      </c>
    </row>
    <row r="140" spans="1:6" s="4" customFormat="1" ht="25.5">
      <c r="A140" s="17" t="s">
        <v>123</v>
      </c>
      <c r="B140" s="9" t="s">
        <v>162</v>
      </c>
      <c r="C140" s="9" t="s">
        <v>164</v>
      </c>
      <c r="D140" s="9" t="s">
        <v>124</v>
      </c>
      <c r="E140" s="46">
        <v>9.4</v>
      </c>
      <c r="F140" s="53">
        <v>9.4</v>
      </c>
    </row>
    <row r="141" spans="1:6" s="4" customFormat="1" ht="14.25">
      <c r="A141" s="24" t="s">
        <v>166</v>
      </c>
      <c r="B141" s="13" t="s">
        <v>167</v>
      </c>
      <c r="C141" s="13" t="s">
        <v>82</v>
      </c>
      <c r="D141" s="13" t="s">
        <v>82</v>
      </c>
      <c r="E141" s="45">
        <f>E142+E149</f>
        <v>2976</v>
      </c>
      <c r="F141" s="45">
        <f>F142+F149</f>
        <v>2976</v>
      </c>
    </row>
    <row r="142" spans="1:6" s="4" customFormat="1" ht="25.5">
      <c r="A142" s="24" t="s">
        <v>168</v>
      </c>
      <c r="B142" s="13" t="s">
        <v>167</v>
      </c>
      <c r="C142" s="13" t="s">
        <v>169</v>
      </c>
      <c r="D142" s="13" t="s">
        <v>82</v>
      </c>
      <c r="E142" s="45">
        <f>E143</f>
        <v>1706</v>
      </c>
      <c r="F142" s="45">
        <f>F143</f>
        <v>1706</v>
      </c>
    </row>
    <row r="143" spans="1:6" s="4" customFormat="1" ht="25.5">
      <c r="A143" s="24" t="s">
        <v>170</v>
      </c>
      <c r="B143" s="13" t="s">
        <v>167</v>
      </c>
      <c r="C143" s="13" t="s">
        <v>171</v>
      </c>
      <c r="D143" s="13" t="s">
        <v>82</v>
      </c>
      <c r="E143" s="45">
        <f>E144+E146</f>
        <v>1706</v>
      </c>
      <c r="F143" s="45">
        <f>F144+F146</f>
        <v>1706</v>
      </c>
    </row>
    <row r="144" spans="1:6" s="16" customFormat="1" ht="26.25">
      <c r="A144" s="17" t="s">
        <v>39</v>
      </c>
      <c r="B144" s="9" t="s">
        <v>167</v>
      </c>
      <c r="C144" s="9" t="s">
        <v>171</v>
      </c>
      <c r="D144" s="9" t="s">
        <v>8</v>
      </c>
      <c r="E144" s="46">
        <f>E145</f>
        <v>1082</v>
      </c>
      <c r="F144" s="46">
        <f>F145</f>
        <v>1082</v>
      </c>
    </row>
    <row r="145" spans="1:6" s="4" customFormat="1" ht="14.25">
      <c r="A145" s="17" t="s">
        <v>115</v>
      </c>
      <c r="B145" s="9" t="s">
        <v>167</v>
      </c>
      <c r="C145" s="9" t="s">
        <v>171</v>
      </c>
      <c r="D145" s="9" t="s">
        <v>116</v>
      </c>
      <c r="E145" s="46">
        <v>1082</v>
      </c>
      <c r="F145" s="53">
        <v>1082</v>
      </c>
    </row>
    <row r="146" spans="1:6" s="4" customFormat="1" ht="25.5">
      <c r="A146" s="17" t="s">
        <v>719</v>
      </c>
      <c r="B146" s="9" t="s">
        <v>167</v>
      </c>
      <c r="C146" s="9" t="s">
        <v>171</v>
      </c>
      <c r="D146" s="9" t="s">
        <v>716</v>
      </c>
      <c r="E146" s="46">
        <f>E147+E148</f>
        <v>624</v>
      </c>
      <c r="F146" s="46">
        <f>F147+F148</f>
        <v>624</v>
      </c>
    </row>
    <row r="147" spans="1:6" s="4" customFormat="1" ht="25.5">
      <c r="A147" s="17" t="s">
        <v>121</v>
      </c>
      <c r="B147" s="9" t="s">
        <v>167</v>
      </c>
      <c r="C147" s="9" t="s">
        <v>171</v>
      </c>
      <c r="D147" s="9" t="s">
        <v>122</v>
      </c>
      <c r="E147" s="46">
        <v>92.1</v>
      </c>
      <c r="F147" s="53">
        <v>92.1</v>
      </c>
    </row>
    <row r="148" spans="1:6" s="4" customFormat="1" ht="25.5">
      <c r="A148" s="17" t="s">
        <v>123</v>
      </c>
      <c r="B148" s="9" t="s">
        <v>167</v>
      </c>
      <c r="C148" s="9" t="s">
        <v>171</v>
      </c>
      <c r="D148" s="9" t="s">
        <v>124</v>
      </c>
      <c r="E148" s="46">
        <v>531.9</v>
      </c>
      <c r="F148" s="53">
        <v>531.9</v>
      </c>
    </row>
    <row r="149" spans="1:6" s="4" customFormat="1" ht="25.5">
      <c r="A149" s="24" t="s">
        <v>127</v>
      </c>
      <c r="B149" s="13" t="s">
        <v>167</v>
      </c>
      <c r="C149" s="13" t="s">
        <v>128</v>
      </c>
      <c r="D149" s="13" t="s">
        <v>82</v>
      </c>
      <c r="E149" s="45">
        <f>E150</f>
        <v>1270</v>
      </c>
      <c r="F149" s="45">
        <f>F150</f>
        <v>1270</v>
      </c>
    </row>
    <row r="150" spans="1:6" s="4" customFormat="1" ht="14.25">
      <c r="A150" s="24" t="s">
        <v>129</v>
      </c>
      <c r="B150" s="13" t="s">
        <v>167</v>
      </c>
      <c r="C150" s="13" t="s">
        <v>130</v>
      </c>
      <c r="D150" s="13" t="s">
        <v>82</v>
      </c>
      <c r="E150" s="45">
        <f>E151+E154+E159</f>
        <v>1270</v>
      </c>
      <c r="F150" s="45">
        <f>F151+F154+F159</f>
        <v>1270</v>
      </c>
    </row>
    <row r="151" spans="1:6" s="4" customFormat="1" ht="51">
      <c r="A151" s="24" t="s">
        <v>131</v>
      </c>
      <c r="B151" s="13" t="s">
        <v>167</v>
      </c>
      <c r="C151" s="13" t="s">
        <v>132</v>
      </c>
      <c r="D151" s="13"/>
      <c r="E151" s="45">
        <f>E152</f>
        <v>1.4</v>
      </c>
      <c r="F151" s="45">
        <f>F152</f>
        <v>1.4</v>
      </c>
    </row>
    <row r="152" spans="1:6" s="16" customFormat="1" ht="15">
      <c r="A152" s="17" t="s">
        <v>10</v>
      </c>
      <c r="B152" s="9" t="s">
        <v>167</v>
      </c>
      <c r="C152" s="9" t="s">
        <v>132</v>
      </c>
      <c r="D152" s="9" t="s">
        <v>9</v>
      </c>
      <c r="E152" s="46">
        <f>E153</f>
        <v>1.4</v>
      </c>
      <c r="F152" s="46">
        <f>F153</f>
        <v>1.4</v>
      </c>
    </row>
    <row r="153" spans="1:6" s="16" customFormat="1" ht="26.25">
      <c r="A153" s="17" t="s">
        <v>133</v>
      </c>
      <c r="B153" s="9" t="s">
        <v>167</v>
      </c>
      <c r="C153" s="9" t="s">
        <v>132</v>
      </c>
      <c r="D153" s="9" t="s">
        <v>134</v>
      </c>
      <c r="E153" s="46">
        <v>1.4</v>
      </c>
      <c r="F153" s="53">
        <v>1.4</v>
      </c>
    </row>
    <row r="154" spans="1:6" s="4" customFormat="1" ht="14.25">
      <c r="A154" s="24" t="s">
        <v>172</v>
      </c>
      <c r="B154" s="13" t="s">
        <v>167</v>
      </c>
      <c r="C154" s="13" t="s">
        <v>173</v>
      </c>
      <c r="D154" s="13" t="s">
        <v>82</v>
      </c>
      <c r="E154" s="45">
        <f>E155+E157</f>
        <v>325.20000000000005</v>
      </c>
      <c r="F154" s="45">
        <f>F155+F157</f>
        <v>325.20000000000005</v>
      </c>
    </row>
    <row r="155" spans="1:6" s="16" customFormat="1" ht="26.25">
      <c r="A155" s="17" t="s">
        <v>719</v>
      </c>
      <c r="B155" s="9" t="s">
        <v>167</v>
      </c>
      <c r="C155" s="9" t="s">
        <v>173</v>
      </c>
      <c r="D155" s="9" t="s">
        <v>716</v>
      </c>
      <c r="E155" s="46">
        <f>E156</f>
        <v>317.6</v>
      </c>
      <c r="F155" s="46">
        <f>F156</f>
        <v>317.6</v>
      </c>
    </row>
    <row r="156" spans="1:6" s="4" customFormat="1" ht="25.5">
      <c r="A156" s="17" t="s">
        <v>123</v>
      </c>
      <c r="B156" s="9" t="s">
        <v>167</v>
      </c>
      <c r="C156" s="9" t="s">
        <v>173</v>
      </c>
      <c r="D156" s="9" t="s">
        <v>124</v>
      </c>
      <c r="E156" s="46">
        <v>317.6</v>
      </c>
      <c r="F156" s="53">
        <v>317.6</v>
      </c>
    </row>
    <row r="157" spans="1:6" s="4" customFormat="1" ht="14.25">
      <c r="A157" s="17" t="s">
        <v>10</v>
      </c>
      <c r="B157" s="9" t="s">
        <v>167</v>
      </c>
      <c r="C157" s="9" t="s">
        <v>173</v>
      </c>
      <c r="D157" s="9" t="s">
        <v>9</v>
      </c>
      <c r="E157" s="46">
        <f>E158</f>
        <v>7.6</v>
      </c>
      <c r="F157" s="46">
        <f>F158</f>
        <v>7.6</v>
      </c>
    </row>
    <row r="158" spans="1:6" s="4" customFormat="1" ht="14.25">
      <c r="A158" s="17" t="s">
        <v>125</v>
      </c>
      <c r="B158" s="9" t="s">
        <v>167</v>
      </c>
      <c r="C158" s="9" t="s">
        <v>173</v>
      </c>
      <c r="D158" s="9" t="s">
        <v>126</v>
      </c>
      <c r="E158" s="46">
        <v>7.6</v>
      </c>
      <c r="F158" s="53">
        <v>7.6</v>
      </c>
    </row>
    <row r="159" spans="1:6" s="4" customFormat="1" ht="63.75">
      <c r="A159" s="24" t="s">
        <v>174</v>
      </c>
      <c r="B159" s="13" t="s">
        <v>167</v>
      </c>
      <c r="C159" s="13" t="s">
        <v>175</v>
      </c>
      <c r="D159" s="13" t="s">
        <v>82</v>
      </c>
      <c r="E159" s="45">
        <f>E160</f>
        <v>943.4</v>
      </c>
      <c r="F159" s="45">
        <f>F160</f>
        <v>943.4</v>
      </c>
    </row>
    <row r="160" spans="1:6" s="16" customFormat="1" ht="15">
      <c r="A160" s="17" t="s">
        <v>54</v>
      </c>
      <c r="B160" s="9" t="s">
        <v>167</v>
      </c>
      <c r="C160" s="9" t="s">
        <v>175</v>
      </c>
      <c r="D160" s="9" t="s">
        <v>53</v>
      </c>
      <c r="E160" s="46">
        <f>E161</f>
        <v>943.4</v>
      </c>
      <c r="F160" s="46">
        <f>F161</f>
        <v>943.4</v>
      </c>
    </row>
    <row r="161" spans="1:6" s="4" customFormat="1" ht="63.75">
      <c r="A161" s="17" t="s">
        <v>176</v>
      </c>
      <c r="B161" s="9" t="s">
        <v>167</v>
      </c>
      <c r="C161" s="9" t="s">
        <v>175</v>
      </c>
      <c r="D161" s="9" t="s">
        <v>177</v>
      </c>
      <c r="E161" s="46">
        <v>943.4</v>
      </c>
      <c r="F161" s="53">
        <v>943.4</v>
      </c>
    </row>
    <row r="162" spans="1:6" s="4" customFormat="1" ht="14.25">
      <c r="A162" s="24" t="s">
        <v>178</v>
      </c>
      <c r="B162" s="13" t="s">
        <v>179</v>
      </c>
      <c r="C162" s="13" t="s">
        <v>82</v>
      </c>
      <c r="D162" s="13" t="s">
        <v>82</v>
      </c>
      <c r="E162" s="45">
        <f aca="true" t="shared" si="9" ref="E162:F165">E163</f>
        <v>1492.7</v>
      </c>
      <c r="F162" s="45">
        <f t="shared" si="9"/>
        <v>1417.1</v>
      </c>
    </row>
    <row r="163" spans="1:6" s="4" customFormat="1" ht="14.25">
      <c r="A163" s="24" t="s">
        <v>180</v>
      </c>
      <c r="B163" s="13" t="s">
        <v>181</v>
      </c>
      <c r="C163" s="13" t="s">
        <v>82</v>
      </c>
      <c r="D163" s="13" t="s">
        <v>82</v>
      </c>
      <c r="E163" s="45">
        <f t="shared" si="9"/>
        <v>1492.7</v>
      </c>
      <c r="F163" s="45">
        <f t="shared" si="9"/>
        <v>1417.1</v>
      </c>
    </row>
    <row r="164" spans="1:6" s="4" customFormat="1" ht="25.5">
      <c r="A164" s="24" t="s">
        <v>168</v>
      </c>
      <c r="B164" s="13" t="s">
        <v>181</v>
      </c>
      <c r="C164" s="13" t="s">
        <v>169</v>
      </c>
      <c r="D164" s="13" t="s">
        <v>82</v>
      </c>
      <c r="E164" s="45">
        <f t="shared" si="9"/>
        <v>1492.7</v>
      </c>
      <c r="F164" s="45">
        <f t="shared" si="9"/>
        <v>1417.1</v>
      </c>
    </row>
    <row r="165" spans="1:6" s="4" customFormat="1" ht="38.25">
      <c r="A165" s="24" t="s">
        <v>182</v>
      </c>
      <c r="B165" s="13" t="s">
        <v>181</v>
      </c>
      <c r="C165" s="13" t="s">
        <v>183</v>
      </c>
      <c r="D165" s="13" t="s">
        <v>82</v>
      </c>
      <c r="E165" s="45">
        <f t="shared" si="9"/>
        <v>1492.7</v>
      </c>
      <c r="F165" s="45">
        <f t="shared" si="9"/>
        <v>1417.1</v>
      </c>
    </row>
    <row r="166" spans="1:6" s="4" customFormat="1" ht="14.25">
      <c r="A166" s="17" t="s">
        <v>184</v>
      </c>
      <c r="B166" s="9" t="s">
        <v>181</v>
      </c>
      <c r="C166" s="9" t="s">
        <v>183</v>
      </c>
      <c r="D166" s="9" t="s">
        <v>185</v>
      </c>
      <c r="E166" s="46">
        <v>1492.7</v>
      </c>
      <c r="F166" s="53">
        <v>1417.1</v>
      </c>
    </row>
    <row r="167" spans="1:6" s="4" customFormat="1" ht="25.5">
      <c r="A167" s="24" t="s">
        <v>186</v>
      </c>
      <c r="B167" s="13" t="s">
        <v>187</v>
      </c>
      <c r="C167" s="13" t="s">
        <v>82</v>
      </c>
      <c r="D167" s="13" t="s">
        <v>82</v>
      </c>
      <c r="E167" s="45">
        <f>E168+E216+E226</f>
        <v>1790555.5000000002</v>
      </c>
      <c r="F167" s="45">
        <f>F168+F216+F226</f>
        <v>1733144.0999999999</v>
      </c>
    </row>
    <row r="168" spans="1:6" s="4" customFormat="1" ht="38.25">
      <c r="A168" s="24" t="s">
        <v>188</v>
      </c>
      <c r="B168" s="13" t="s">
        <v>189</v>
      </c>
      <c r="C168" s="13" t="s">
        <v>82</v>
      </c>
      <c r="D168" s="13" t="s">
        <v>82</v>
      </c>
      <c r="E168" s="45">
        <f>E169+E178</f>
        <v>1786859.8000000003</v>
      </c>
      <c r="F168" s="45">
        <f>F169+F178</f>
        <v>1729448.4</v>
      </c>
    </row>
    <row r="169" spans="1:6" s="4" customFormat="1" ht="38.25">
      <c r="A169" s="24" t="s">
        <v>190</v>
      </c>
      <c r="B169" s="13" t="s">
        <v>189</v>
      </c>
      <c r="C169" s="13" t="s">
        <v>191</v>
      </c>
      <c r="D169" s="13" t="s">
        <v>82</v>
      </c>
      <c r="E169" s="45">
        <f>E170</f>
        <v>2591.6</v>
      </c>
      <c r="F169" s="45">
        <f>F170</f>
        <v>2589.5</v>
      </c>
    </row>
    <row r="170" spans="1:6" s="4" customFormat="1" ht="38.25">
      <c r="A170" s="24" t="s">
        <v>192</v>
      </c>
      <c r="B170" s="13" t="s">
        <v>189</v>
      </c>
      <c r="C170" s="13" t="s">
        <v>193</v>
      </c>
      <c r="D170" s="13" t="s">
        <v>82</v>
      </c>
      <c r="E170" s="45">
        <f>E171+E173+E176</f>
        <v>2591.6</v>
      </c>
      <c r="F170" s="45">
        <f>F171+F173+F176</f>
        <v>2589.5</v>
      </c>
    </row>
    <row r="171" spans="1:6" s="16" customFormat="1" ht="26.25">
      <c r="A171" s="17" t="s">
        <v>57</v>
      </c>
      <c r="B171" s="9" t="s">
        <v>189</v>
      </c>
      <c r="C171" s="9" t="s">
        <v>193</v>
      </c>
      <c r="D171" s="9" t="s">
        <v>56</v>
      </c>
      <c r="E171" s="46">
        <f>E172</f>
        <v>1425.9</v>
      </c>
      <c r="F171" s="46">
        <f>F172</f>
        <v>1425.9</v>
      </c>
    </row>
    <row r="172" spans="1:6" s="16" customFormat="1" ht="15">
      <c r="A172" s="17" t="s">
        <v>115</v>
      </c>
      <c r="B172" s="9" t="s">
        <v>189</v>
      </c>
      <c r="C172" s="9" t="s">
        <v>193</v>
      </c>
      <c r="D172" s="9" t="s">
        <v>267</v>
      </c>
      <c r="E172" s="46">
        <v>1425.9</v>
      </c>
      <c r="F172" s="53">
        <v>1425.9</v>
      </c>
    </row>
    <row r="173" spans="1:6" s="16" customFormat="1" ht="26.25">
      <c r="A173" s="17" t="s">
        <v>719</v>
      </c>
      <c r="B173" s="9" t="s">
        <v>189</v>
      </c>
      <c r="C173" s="9" t="s">
        <v>193</v>
      </c>
      <c r="D173" s="9" t="s">
        <v>716</v>
      </c>
      <c r="E173" s="46">
        <f>E174+E175</f>
        <v>826.3</v>
      </c>
      <c r="F173" s="46">
        <f>F174+F175</f>
        <v>826.3</v>
      </c>
    </row>
    <row r="174" spans="1:6" s="16" customFormat="1" ht="26.25">
      <c r="A174" s="17" t="s">
        <v>121</v>
      </c>
      <c r="B174" s="9" t="s">
        <v>189</v>
      </c>
      <c r="C174" s="9" t="s">
        <v>193</v>
      </c>
      <c r="D174" s="9" t="s">
        <v>122</v>
      </c>
      <c r="E174" s="46">
        <v>12</v>
      </c>
      <c r="F174" s="53">
        <v>12</v>
      </c>
    </row>
    <row r="175" spans="1:6" s="4" customFormat="1" ht="25.5">
      <c r="A175" s="17" t="s">
        <v>123</v>
      </c>
      <c r="B175" s="9" t="s">
        <v>189</v>
      </c>
      <c r="C175" s="9" t="s">
        <v>193</v>
      </c>
      <c r="D175" s="9" t="s">
        <v>124</v>
      </c>
      <c r="E175" s="46">
        <v>814.3</v>
      </c>
      <c r="F175" s="53">
        <v>814.3</v>
      </c>
    </row>
    <row r="176" spans="1:6" s="4" customFormat="1" ht="14.25">
      <c r="A176" s="17" t="s">
        <v>735</v>
      </c>
      <c r="B176" s="9" t="s">
        <v>189</v>
      </c>
      <c r="C176" s="9" t="s">
        <v>193</v>
      </c>
      <c r="D176" s="9" t="s">
        <v>734</v>
      </c>
      <c r="E176" s="46">
        <f>E177</f>
        <v>339.4</v>
      </c>
      <c r="F176" s="46">
        <f>F177</f>
        <v>337.3</v>
      </c>
    </row>
    <row r="177" spans="1:6" s="4" customFormat="1" ht="25.5">
      <c r="A177" s="17" t="s">
        <v>651</v>
      </c>
      <c r="B177" s="9" t="s">
        <v>189</v>
      </c>
      <c r="C177" s="9" t="s">
        <v>193</v>
      </c>
      <c r="D177" s="9" t="s">
        <v>647</v>
      </c>
      <c r="E177" s="46">
        <v>339.4</v>
      </c>
      <c r="F177" s="53">
        <v>337.3</v>
      </c>
    </row>
    <row r="178" spans="1:6" s="4" customFormat="1" ht="38.25">
      <c r="A178" s="25" t="s">
        <v>619</v>
      </c>
      <c r="B178" s="13" t="s">
        <v>189</v>
      </c>
      <c r="C178" s="13" t="s">
        <v>609</v>
      </c>
      <c r="D178" s="13"/>
      <c r="E178" s="45">
        <f>E179+E185+E191+E197+E200+E211+E214</f>
        <v>1784268.2000000002</v>
      </c>
      <c r="F178" s="45">
        <f>F179+F185+F191+F197+F200+F211+F214</f>
        <v>1726858.9</v>
      </c>
    </row>
    <row r="179" spans="1:6" s="4" customFormat="1" ht="14.25">
      <c r="A179" s="25" t="s">
        <v>669</v>
      </c>
      <c r="B179" s="13" t="s">
        <v>189</v>
      </c>
      <c r="C179" s="13" t="s">
        <v>610</v>
      </c>
      <c r="D179" s="13"/>
      <c r="E179" s="45">
        <f>E180+E182+E183</f>
        <v>72697.8</v>
      </c>
      <c r="F179" s="45">
        <f>F180+F182+F183</f>
        <v>69989</v>
      </c>
    </row>
    <row r="180" spans="1:6" s="16" customFormat="1" ht="26.25">
      <c r="A180" s="26" t="s">
        <v>719</v>
      </c>
      <c r="B180" s="9" t="s">
        <v>189</v>
      </c>
      <c r="C180" s="9" t="s">
        <v>610</v>
      </c>
      <c r="D180" s="9" t="s">
        <v>716</v>
      </c>
      <c r="E180" s="46">
        <f>E181</f>
        <v>1987.9</v>
      </c>
      <c r="F180" s="46">
        <f>F181</f>
        <v>1987.9</v>
      </c>
    </row>
    <row r="181" spans="1:6" s="4" customFormat="1" ht="25.5">
      <c r="A181" s="26" t="s">
        <v>123</v>
      </c>
      <c r="B181" s="9" t="s">
        <v>189</v>
      </c>
      <c r="C181" s="9" t="s">
        <v>610</v>
      </c>
      <c r="D181" s="9" t="s">
        <v>124</v>
      </c>
      <c r="E181" s="46">
        <v>1987.9</v>
      </c>
      <c r="F181" s="53">
        <v>1987.9</v>
      </c>
    </row>
    <row r="182" spans="1:6" s="4" customFormat="1" ht="14.25">
      <c r="A182" s="26" t="s">
        <v>620</v>
      </c>
      <c r="B182" s="9" t="s">
        <v>189</v>
      </c>
      <c r="C182" s="9" t="s">
        <v>610</v>
      </c>
      <c r="D182" s="9" t="s">
        <v>611</v>
      </c>
      <c r="E182" s="46">
        <v>70708.1</v>
      </c>
      <c r="F182" s="53">
        <v>67999.3</v>
      </c>
    </row>
    <row r="183" spans="1:6" s="4" customFormat="1" ht="14.25">
      <c r="A183" s="26" t="s">
        <v>55</v>
      </c>
      <c r="B183" s="9" t="s">
        <v>189</v>
      </c>
      <c r="C183" s="9" t="s">
        <v>610</v>
      </c>
      <c r="D183" s="9" t="s">
        <v>11</v>
      </c>
      <c r="E183" s="46">
        <f>E184</f>
        <v>1.8</v>
      </c>
      <c r="F183" s="46">
        <f>F184</f>
        <v>1.8</v>
      </c>
    </row>
    <row r="184" spans="1:6" s="4" customFormat="1" ht="14.25">
      <c r="A184" s="26" t="s">
        <v>604</v>
      </c>
      <c r="B184" s="9" t="s">
        <v>189</v>
      </c>
      <c r="C184" s="9" t="s">
        <v>610</v>
      </c>
      <c r="D184" s="9" t="s">
        <v>603</v>
      </c>
      <c r="E184" s="46">
        <v>1.8</v>
      </c>
      <c r="F184" s="53">
        <v>1.8</v>
      </c>
    </row>
    <row r="185" spans="1:6" s="4" customFormat="1" ht="14.25">
      <c r="A185" s="25" t="s">
        <v>670</v>
      </c>
      <c r="B185" s="13" t="s">
        <v>189</v>
      </c>
      <c r="C185" s="13" t="s">
        <v>612</v>
      </c>
      <c r="D185" s="13"/>
      <c r="E185" s="45">
        <f>E186+E188+E190</f>
        <v>939829.2000000001</v>
      </c>
      <c r="F185" s="45">
        <f>F186+F188+F190</f>
        <v>908434.7</v>
      </c>
    </row>
    <row r="186" spans="1:6" s="16" customFormat="1" ht="26.25">
      <c r="A186" s="26" t="s">
        <v>719</v>
      </c>
      <c r="B186" s="9" t="s">
        <v>189</v>
      </c>
      <c r="C186" s="9" t="s">
        <v>612</v>
      </c>
      <c r="D186" s="9" t="s">
        <v>716</v>
      </c>
      <c r="E186" s="46">
        <f>E187</f>
        <v>5860.4</v>
      </c>
      <c r="F186" s="46">
        <f>F187</f>
        <v>2962.6</v>
      </c>
    </row>
    <row r="187" spans="1:6" s="4" customFormat="1" ht="25.5">
      <c r="A187" s="26" t="s">
        <v>123</v>
      </c>
      <c r="B187" s="9" t="s">
        <v>189</v>
      </c>
      <c r="C187" s="9" t="s">
        <v>612</v>
      </c>
      <c r="D187" s="9" t="s">
        <v>124</v>
      </c>
      <c r="E187" s="46">
        <v>5860.4</v>
      </c>
      <c r="F187" s="53">
        <v>2962.6</v>
      </c>
    </row>
    <row r="188" spans="1:6" s="4" customFormat="1" ht="25.5">
      <c r="A188" s="26" t="s">
        <v>749</v>
      </c>
      <c r="B188" s="9" t="s">
        <v>189</v>
      </c>
      <c r="C188" s="9" t="s">
        <v>612</v>
      </c>
      <c r="D188" s="9" t="s">
        <v>748</v>
      </c>
      <c r="E188" s="46">
        <f>E189</f>
        <v>472993.4</v>
      </c>
      <c r="F188" s="46">
        <f>F189</f>
        <v>452232.7</v>
      </c>
    </row>
    <row r="189" spans="1:6" s="4" customFormat="1" ht="25.5">
      <c r="A189" s="26" t="s">
        <v>621</v>
      </c>
      <c r="B189" s="9" t="s">
        <v>189</v>
      </c>
      <c r="C189" s="9" t="s">
        <v>612</v>
      </c>
      <c r="D189" s="9" t="s">
        <v>613</v>
      </c>
      <c r="E189" s="46">
        <v>472993.4</v>
      </c>
      <c r="F189" s="53">
        <v>452232.7</v>
      </c>
    </row>
    <row r="190" spans="1:6" s="4" customFormat="1" ht="14.25">
      <c r="A190" s="26" t="s">
        <v>620</v>
      </c>
      <c r="B190" s="9" t="s">
        <v>189</v>
      </c>
      <c r="C190" s="9" t="s">
        <v>612</v>
      </c>
      <c r="D190" s="9" t="s">
        <v>611</v>
      </c>
      <c r="E190" s="46">
        <v>460975.4</v>
      </c>
      <c r="F190" s="53">
        <v>453239.4</v>
      </c>
    </row>
    <row r="191" spans="1:6" s="4" customFormat="1" ht="51">
      <c r="A191" s="25" t="s">
        <v>622</v>
      </c>
      <c r="B191" s="13" t="s">
        <v>189</v>
      </c>
      <c r="C191" s="13" t="s">
        <v>614</v>
      </c>
      <c r="D191" s="13"/>
      <c r="E191" s="45">
        <f>E192+E195</f>
        <v>293942.7</v>
      </c>
      <c r="F191" s="45">
        <f>F192+F195</f>
        <v>281415.4</v>
      </c>
    </row>
    <row r="192" spans="1:6" s="16" customFormat="1" ht="26.25">
      <c r="A192" s="26" t="s">
        <v>719</v>
      </c>
      <c r="B192" s="9" t="s">
        <v>189</v>
      </c>
      <c r="C192" s="9" t="s">
        <v>614</v>
      </c>
      <c r="D192" s="9" t="s">
        <v>716</v>
      </c>
      <c r="E192" s="46">
        <f>E193+E194</f>
        <v>293942.5</v>
      </c>
      <c r="F192" s="46">
        <f>F193+F194</f>
        <v>281415.4</v>
      </c>
    </row>
    <row r="193" spans="1:6" s="16" customFormat="1" ht="26.25">
      <c r="A193" s="17" t="s">
        <v>121</v>
      </c>
      <c r="B193" s="9" t="s">
        <v>189</v>
      </c>
      <c r="C193" s="9" t="s">
        <v>614</v>
      </c>
      <c r="D193" s="9" t="s">
        <v>122</v>
      </c>
      <c r="E193" s="46">
        <v>603.3</v>
      </c>
      <c r="F193" s="53">
        <v>570.2</v>
      </c>
    </row>
    <row r="194" spans="1:6" s="4" customFormat="1" ht="25.5">
      <c r="A194" s="26" t="s">
        <v>123</v>
      </c>
      <c r="B194" s="9" t="s">
        <v>189</v>
      </c>
      <c r="C194" s="9" t="s">
        <v>614</v>
      </c>
      <c r="D194" s="9" t="s">
        <v>124</v>
      </c>
      <c r="E194" s="46">
        <v>293339.2</v>
      </c>
      <c r="F194" s="53">
        <v>280845.2</v>
      </c>
    </row>
    <row r="195" spans="1:6" s="4" customFormat="1" ht="25.5">
      <c r="A195" s="26" t="s">
        <v>749</v>
      </c>
      <c r="B195" s="9" t="s">
        <v>189</v>
      </c>
      <c r="C195" s="9" t="s">
        <v>614</v>
      </c>
      <c r="D195" s="9" t="s">
        <v>748</v>
      </c>
      <c r="E195" s="46">
        <f>E196</f>
        <v>0.2</v>
      </c>
      <c r="F195" s="53"/>
    </row>
    <row r="196" spans="1:6" s="4" customFormat="1" ht="25.5">
      <c r="A196" s="26" t="s">
        <v>621</v>
      </c>
      <c r="B196" s="9" t="s">
        <v>189</v>
      </c>
      <c r="C196" s="9" t="s">
        <v>614</v>
      </c>
      <c r="D196" s="9" t="s">
        <v>613</v>
      </c>
      <c r="E196" s="46">
        <v>0.2</v>
      </c>
      <c r="F196" s="53"/>
    </row>
    <row r="197" spans="1:6" s="4" customFormat="1" ht="63.75">
      <c r="A197" s="25" t="s">
        <v>623</v>
      </c>
      <c r="B197" s="13" t="s">
        <v>189</v>
      </c>
      <c r="C197" s="13" t="s">
        <v>615</v>
      </c>
      <c r="D197" s="13"/>
      <c r="E197" s="45">
        <f>E198</f>
        <v>4115</v>
      </c>
      <c r="F197" s="45">
        <f>F198</f>
        <v>3937.3</v>
      </c>
    </row>
    <row r="198" spans="1:6" s="16" customFormat="1" ht="26.25">
      <c r="A198" s="26" t="s">
        <v>719</v>
      </c>
      <c r="B198" s="9" t="s">
        <v>189</v>
      </c>
      <c r="C198" s="9" t="s">
        <v>615</v>
      </c>
      <c r="D198" s="9" t="s">
        <v>716</v>
      </c>
      <c r="E198" s="46">
        <f>E199</f>
        <v>4115</v>
      </c>
      <c r="F198" s="46">
        <f>F199</f>
        <v>3937.3</v>
      </c>
    </row>
    <row r="199" spans="1:6" s="4" customFormat="1" ht="25.5">
      <c r="A199" s="26" t="s">
        <v>123</v>
      </c>
      <c r="B199" s="9" t="s">
        <v>189</v>
      </c>
      <c r="C199" s="9" t="s">
        <v>615</v>
      </c>
      <c r="D199" s="9" t="s">
        <v>124</v>
      </c>
      <c r="E199" s="46">
        <v>4115</v>
      </c>
      <c r="F199" s="53">
        <v>3937.3</v>
      </c>
    </row>
    <row r="200" spans="1:6" s="4" customFormat="1" ht="14.25">
      <c r="A200" s="25" t="s">
        <v>671</v>
      </c>
      <c r="B200" s="13" t="s">
        <v>189</v>
      </c>
      <c r="C200" s="13" t="s">
        <v>616</v>
      </c>
      <c r="D200" s="13"/>
      <c r="E200" s="45">
        <f>E201+E204+E207+E209</f>
        <v>12237.7</v>
      </c>
      <c r="F200" s="45">
        <f>F201+F204+F207+F209</f>
        <v>12227.4</v>
      </c>
    </row>
    <row r="201" spans="1:6" s="16" customFormat="1" ht="26.25">
      <c r="A201" s="26" t="s">
        <v>57</v>
      </c>
      <c r="B201" s="9" t="s">
        <v>189</v>
      </c>
      <c r="C201" s="9" t="s">
        <v>616</v>
      </c>
      <c r="D201" s="9" t="s">
        <v>56</v>
      </c>
      <c r="E201" s="46">
        <f>E202+E203</f>
        <v>8286.2</v>
      </c>
      <c r="F201" s="46">
        <f>F202+F203</f>
        <v>8279.5</v>
      </c>
    </row>
    <row r="202" spans="1:6" s="4" customFormat="1" ht="14.25">
      <c r="A202" s="26" t="s">
        <v>115</v>
      </c>
      <c r="B202" s="9" t="s">
        <v>189</v>
      </c>
      <c r="C202" s="9" t="s">
        <v>616</v>
      </c>
      <c r="D202" s="9" t="s">
        <v>267</v>
      </c>
      <c r="E202" s="46">
        <v>8286</v>
      </c>
      <c r="F202" s="53">
        <v>8279.3</v>
      </c>
    </row>
    <row r="203" spans="1:6" s="4" customFormat="1" ht="25.5">
      <c r="A203" s="26" t="s">
        <v>679</v>
      </c>
      <c r="B203" s="9" t="s">
        <v>189</v>
      </c>
      <c r="C203" s="9" t="s">
        <v>616</v>
      </c>
      <c r="D203" s="9" t="s">
        <v>260</v>
      </c>
      <c r="E203" s="46">
        <v>0.2</v>
      </c>
      <c r="F203" s="53">
        <v>0.2</v>
      </c>
    </row>
    <row r="204" spans="1:6" s="4" customFormat="1" ht="25.5">
      <c r="A204" s="26" t="s">
        <v>719</v>
      </c>
      <c r="B204" s="9" t="s">
        <v>189</v>
      </c>
      <c r="C204" s="9" t="s">
        <v>616</v>
      </c>
      <c r="D204" s="9" t="s">
        <v>716</v>
      </c>
      <c r="E204" s="46">
        <f>E205+E206</f>
        <v>3926.5</v>
      </c>
      <c r="F204" s="46">
        <f>F205+F206</f>
        <v>3922.8999999999996</v>
      </c>
    </row>
    <row r="205" spans="1:6" s="4" customFormat="1" ht="25.5">
      <c r="A205" s="17" t="s">
        <v>121</v>
      </c>
      <c r="B205" s="9" t="s">
        <v>189</v>
      </c>
      <c r="C205" s="9" t="s">
        <v>616</v>
      </c>
      <c r="D205" s="9" t="s">
        <v>122</v>
      </c>
      <c r="E205" s="46">
        <v>60.2</v>
      </c>
      <c r="F205" s="53">
        <v>60.2</v>
      </c>
    </row>
    <row r="206" spans="1:6" s="4" customFormat="1" ht="25.5">
      <c r="A206" s="26" t="s">
        <v>123</v>
      </c>
      <c r="B206" s="9" t="s">
        <v>189</v>
      </c>
      <c r="C206" s="9" t="s">
        <v>616</v>
      </c>
      <c r="D206" s="9" t="s">
        <v>124</v>
      </c>
      <c r="E206" s="46">
        <v>3866.3</v>
      </c>
      <c r="F206" s="53">
        <v>3862.7</v>
      </c>
    </row>
    <row r="207" spans="1:6" s="4" customFormat="1" ht="14.25">
      <c r="A207" s="26" t="s">
        <v>735</v>
      </c>
      <c r="B207" s="9" t="s">
        <v>189</v>
      </c>
      <c r="C207" s="9" t="s">
        <v>616</v>
      </c>
      <c r="D207" s="9" t="s">
        <v>734</v>
      </c>
      <c r="E207" s="46">
        <f>E208</f>
        <v>22.9</v>
      </c>
      <c r="F207" s="46">
        <f>F208</f>
        <v>22.9</v>
      </c>
    </row>
    <row r="208" spans="1:6" s="4" customFormat="1" ht="25.5">
      <c r="A208" s="26" t="s">
        <v>651</v>
      </c>
      <c r="B208" s="9" t="s">
        <v>189</v>
      </c>
      <c r="C208" s="9" t="s">
        <v>616</v>
      </c>
      <c r="D208" s="9" t="s">
        <v>647</v>
      </c>
      <c r="E208" s="46">
        <v>22.9</v>
      </c>
      <c r="F208" s="53">
        <v>22.9</v>
      </c>
    </row>
    <row r="209" spans="1:6" s="4" customFormat="1" ht="14.25">
      <c r="A209" s="26" t="s">
        <v>55</v>
      </c>
      <c r="B209" s="9" t="s">
        <v>189</v>
      </c>
      <c r="C209" s="9" t="s">
        <v>616</v>
      </c>
      <c r="D209" s="9" t="s">
        <v>11</v>
      </c>
      <c r="E209" s="46">
        <f>E210</f>
        <v>2.1</v>
      </c>
      <c r="F209" s="46">
        <f>F210</f>
        <v>2.1</v>
      </c>
    </row>
    <row r="210" spans="1:6" s="4" customFormat="1" ht="14.25">
      <c r="A210" s="26" t="s">
        <v>604</v>
      </c>
      <c r="B210" s="9" t="s">
        <v>189</v>
      </c>
      <c r="C210" s="9" t="s">
        <v>616</v>
      </c>
      <c r="D210" s="9" t="s">
        <v>603</v>
      </c>
      <c r="E210" s="46">
        <v>2.1</v>
      </c>
      <c r="F210" s="53">
        <v>2.1</v>
      </c>
    </row>
    <row r="211" spans="1:6" s="4" customFormat="1" ht="38.25">
      <c r="A211" s="25" t="s">
        <v>624</v>
      </c>
      <c r="B211" s="13" t="s">
        <v>189</v>
      </c>
      <c r="C211" s="13" t="s">
        <v>617</v>
      </c>
      <c r="D211" s="13"/>
      <c r="E211" s="45">
        <f>E212</f>
        <v>114345.8</v>
      </c>
      <c r="F211" s="45">
        <f>F212</f>
        <v>114016.5</v>
      </c>
    </row>
    <row r="212" spans="1:6" s="16" customFormat="1" ht="26.25">
      <c r="A212" s="26" t="s">
        <v>719</v>
      </c>
      <c r="B212" s="9" t="s">
        <v>189</v>
      </c>
      <c r="C212" s="9" t="s">
        <v>617</v>
      </c>
      <c r="D212" s="9" t="s">
        <v>716</v>
      </c>
      <c r="E212" s="46">
        <f>E213</f>
        <v>114345.8</v>
      </c>
      <c r="F212" s="46">
        <f>F213</f>
        <v>114016.5</v>
      </c>
    </row>
    <row r="213" spans="1:6" s="4" customFormat="1" ht="25.5">
      <c r="A213" s="26" t="s">
        <v>123</v>
      </c>
      <c r="B213" s="9" t="s">
        <v>189</v>
      </c>
      <c r="C213" s="9" t="s">
        <v>617</v>
      </c>
      <c r="D213" s="9" t="s">
        <v>124</v>
      </c>
      <c r="E213" s="46">
        <v>114345.8</v>
      </c>
      <c r="F213" s="53">
        <v>114016.5</v>
      </c>
    </row>
    <row r="214" spans="1:6" s="4" customFormat="1" ht="63.75">
      <c r="A214" s="25" t="s">
        <v>672</v>
      </c>
      <c r="B214" s="13" t="s">
        <v>189</v>
      </c>
      <c r="C214" s="13" t="s">
        <v>618</v>
      </c>
      <c r="D214" s="13"/>
      <c r="E214" s="45">
        <f>E215</f>
        <v>347100</v>
      </c>
      <c r="F214" s="45">
        <f>F215</f>
        <v>336838.6</v>
      </c>
    </row>
    <row r="215" spans="1:6" s="4" customFormat="1" ht="14.25">
      <c r="A215" s="26" t="s">
        <v>620</v>
      </c>
      <c r="B215" s="9" t="s">
        <v>189</v>
      </c>
      <c r="C215" s="9" t="s">
        <v>618</v>
      </c>
      <c r="D215" s="9" t="s">
        <v>611</v>
      </c>
      <c r="E215" s="46">
        <v>347100</v>
      </c>
      <c r="F215" s="53">
        <v>336838.6</v>
      </c>
    </row>
    <row r="216" spans="1:6" s="4" customFormat="1" ht="14.25">
      <c r="A216" s="24" t="s">
        <v>194</v>
      </c>
      <c r="B216" s="13" t="s">
        <v>195</v>
      </c>
      <c r="C216" s="13" t="s">
        <v>82</v>
      </c>
      <c r="D216" s="13" t="s">
        <v>82</v>
      </c>
      <c r="E216" s="45">
        <f>E217+E221</f>
        <v>2875.7</v>
      </c>
      <c r="F216" s="45">
        <f>F217+F221</f>
        <v>2875.7</v>
      </c>
    </row>
    <row r="217" spans="1:6" s="4" customFormat="1" ht="38.25">
      <c r="A217" s="24" t="s">
        <v>196</v>
      </c>
      <c r="B217" s="13" t="s">
        <v>195</v>
      </c>
      <c r="C217" s="13" t="s">
        <v>197</v>
      </c>
      <c r="D217" s="13" t="s">
        <v>82</v>
      </c>
      <c r="E217" s="45">
        <f aca="true" t="shared" si="10" ref="E217:F219">E218</f>
        <v>3.5</v>
      </c>
      <c r="F217" s="45">
        <f t="shared" si="10"/>
        <v>3.5</v>
      </c>
    </row>
    <row r="218" spans="1:6" s="4" customFormat="1" ht="25.5">
      <c r="A218" s="24" t="s">
        <v>198</v>
      </c>
      <c r="B218" s="13" t="s">
        <v>195</v>
      </c>
      <c r="C218" s="13" t="s">
        <v>199</v>
      </c>
      <c r="D218" s="13" t="s">
        <v>82</v>
      </c>
      <c r="E218" s="45">
        <f t="shared" si="10"/>
        <v>3.5</v>
      </c>
      <c r="F218" s="45">
        <f t="shared" si="10"/>
        <v>3.5</v>
      </c>
    </row>
    <row r="219" spans="1:6" s="16" customFormat="1" ht="26.25">
      <c r="A219" s="26" t="s">
        <v>719</v>
      </c>
      <c r="B219" s="9" t="s">
        <v>195</v>
      </c>
      <c r="C219" s="9" t="s">
        <v>199</v>
      </c>
      <c r="D219" s="9" t="s">
        <v>716</v>
      </c>
      <c r="E219" s="46">
        <f t="shared" si="10"/>
        <v>3.5</v>
      </c>
      <c r="F219" s="46">
        <f t="shared" si="10"/>
        <v>3.5</v>
      </c>
    </row>
    <row r="220" spans="1:6" s="4" customFormat="1" ht="25.5">
      <c r="A220" s="17" t="s">
        <v>123</v>
      </c>
      <c r="B220" s="9" t="s">
        <v>195</v>
      </c>
      <c r="C220" s="9" t="s">
        <v>199</v>
      </c>
      <c r="D220" s="9" t="s">
        <v>124</v>
      </c>
      <c r="E220" s="46">
        <v>3.5</v>
      </c>
      <c r="F220" s="53">
        <v>3.5</v>
      </c>
    </row>
    <row r="221" spans="1:6" s="4" customFormat="1" ht="14.25">
      <c r="A221" s="24" t="s">
        <v>143</v>
      </c>
      <c r="B221" s="13" t="s">
        <v>195</v>
      </c>
      <c r="C221" s="13" t="s">
        <v>144</v>
      </c>
      <c r="D221" s="13"/>
      <c r="E221" s="45">
        <f aca="true" t="shared" si="11" ref="E221:F224">E222</f>
        <v>2872.2</v>
      </c>
      <c r="F221" s="45">
        <f t="shared" si="11"/>
        <v>2872.2</v>
      </c>
    </row>
    <row r="222" spans="1:6" s="4" customFormat="1" ht="63.75">
      <c r="A222" s="24" t="s">
        <v>723</v>
      </c>
      <c r="B222" s="13" t="s">
        <v>195</v>
      </c>
      <c r="C222" s="13" t="s">
        <v>720</v>
      </c>
      <c r="D222" s="13"/>
      <c r="E222" s="45">
        <f t="shared" si="11"/>
        <v>2872.2</v>
      </c>
      <c r="F222" s="45">
        <f t="shared" si="11"/>
        <v>2872.2</v>
      </c>
    </row>
    <row r="223" spans="1:6" s="4" customFormat="1" ht="25.5">
      <c r="A223" s="24" t="s">
        <v>724</v>
      </c>
      <c r="B223" s="13" t="s">
        <v>195</v>
      </c>
      <c r="C223" s="13" t="s">
        <v>721</v>
      </c>
      <c r="D223" s="13"/>
      <c r="E223" s="45">
        <f t="shared" si="11"/>
        <v>2872.2</v>
      </c>
      <c r="F223" s="45">
        <f t="shared" si="11"/>
        <v>2872.2</v>
      </c>
    </row>
    <row r="224" spans="1:6" s="4" customFormat="1" ht="14.25">
      <c r="A224" s="17" t="s">
        <v>725</v>
      </c>
      <c r="B224" s="9" t="s">
        <v>195</v>
      </c>
      <c r="C224" s="9" t="s">
        <v>721</v>
      </c>
      <c r="D224" s="9" t="s">
        <v>722</v>
      </c>
      <c r="E224" s="46">
        <f t="shared" si="11"/>
        <v>2872.2</v>
      </c>
      <c r="F224" s="46">
        <f t="shared" si="11"/>
        <v>2872.2</v>
      </c>
    </row>
    <row r="225" spans="1:6" s="4" customFormat="1" ht="51">
      <c r="A225" s="17" t="s">
        <v>454</v>
      </c>
      <c r="B225" s="9" t="s">
        <v>195</v>
      </c>
      <c r="C225" s="9" t="s">
        <v>721</v>
      </c>
      <c r="D225" s="9" t="s">
        <v>455</v>
      </c>
      <c r="E225" s="46">
        <v>2872.2</v>
      </c>
      <c r="F225" s="53">
        <v>2872.2</v>
      </c>
    </row>
    <row r="226" spans="1:6" s="4" customFormat="1" ht="38.25">
      <c r="A226" s="24" t="s">
        <v>200</v>
      </c>
      <c r="B226" s="13" t="s">
        <v>201</v>
      </c>
      <c r="C226" s="13" t="s">
        <v>82</v>
      </c>
      <c r="D226" s="13" t="s">
        <v>82</v>
      </c>
      <c r="E226" s="45">
        <f>E227</f>
        <v>820</v>
      </c>
      <c r="F226" s="45">
        <f>F227</f>
        <v>820</v>
      </c>
    </row>
    <row r="227" spans="1:6" s="4" customFormat="1" ht="38.25">
      <c r="A227" s="24" t="s">
        <v>196</v>
      </c>
      <c r="B227" s="13" t="s">
        <v>201</v>
      </c>
      <c r="C227" s="13" t="s">
        <v>197</v>
      </c>
      <c r="D227" s="13" t="s">
        <v>82</v>
      </c>
      <c r="E227" s="45">
        <f>E228</f>
        <v>820</v>
      </c>
      <c r="F227" s="45">
        <f>F228</f>
        <v>820</v>
      </c>
    </row>
    <row r="228" spans="1:6" s="4" customFormat="1" ht="25.5">
      <c r="A228" s="24" t="s">
        <v>198</v>
      </c>
      <c r="B228" s="13" t="s">
        <v>201</v>
      </c>
      <c r="C228" s="13" t="s">
        <v>199</v>
      </c>
      <c r="D228" s="13" t="s">
        <v>82</v>
      </c>
      <c r="E228" s="45">
        <f>E230+E232+E233</f>
        <v>820</v>
      </c>
      <c r="F228" s="45">
        <f>F230+F232+F233</f>
        <v>820</v>
      </c>
    </row>
    <row r="229" spans="1:6" s="16" customFormat="1" ht="26.25">
      <c r="A229" s="17" t="s">
        <v>57</v>
      </c>
      <c r="B229" s="9" t="s">
        <v>201</v>
      </c>
      <c r="C229" s="9" t="s">
        <v>199</v>
      </c>
      <c r="D229" s="9" t="s">
        <v>56</v>
      </c>
      <c r="E229" s="46">
        <f>E230</f>
        <v>663.2</v>
      </c>
      <c r="F229" s="46">
        <f>F230</f>
        <v>663.2</v>
      </c>
    </row>
    <row r="230" spans="1:6" s="4" customFormat="1" ht="14.25">
      <c r="A230" s="17" t="s">
        <v>115</v>
      </c>
      <c r="B230" s="9" t="s">
        <v>201</v>
      </c>
      <c r="C230" s="9" t="s">
        <v>199</v>
      </c>
      <c r="D230" s="9" t="s">
        <v>267</v>
      </c>
      <c r="E230" s="46">
        <v>663.2</v>
      </c>
      <c r="F230" s="53">
        <v>663.2</v>
      </c>
    </row>
    <row r="231" spans="1:6" s="4" customFormat="1" ht="25.5">
      <c r="A231" s="17" t="s">
        <v>719</v>
      </c>
      <c r="B231" s="9" t="s">
        <v>201</v>
      </c>
      <c r="C231" s="9" t="s">
        <v>199</v>
      </c>
      <c r="D231" s="9" t="s">
        <v>716</v>
      </c>
      <c r="E231" s="46">
        <f>E232+E233</f>
        <v>156.8</v>
      </c>
      <c r="F231" s="46">
        <f>F232+F233</f>
        <v>156.8</v>
      </c>
    </row>
    <row r="232" spans="1:6" s="4" customFormat="1" ht="25.5">
      <c r="A232" s="17" t="s">
        <v>625</v>
      </c>
      <c r="B232" s="9" t="s">
        <v>201</v>
      </c>
      <c r="C232" s="9" t="s">
        <v>199</v>
      </c>
      <c r="D232" s="9" t="s">
        <v>122</v>
      </c>
      <c r="E232" s="46">
        <v>94.5</v>
      </c>
      <c r="F232" s="53">
        <v>94.5</v>
      </c>
    </row>
    <row r="233" spans="1:6" s="4" customFormat="1" ht="25.5">
      <c r="A233" s="17" t="s">
        <v>123</v>
      </c>
      <c r="B233" s="9" t="s">
        <v>201</v>
      </c>
      <c r="C233" s="9" t="s">
        <v>199</v>
      </c>
      <c r="D233" s="9" t="s">
        <v>124</v>
      </c>
      <c r="E233" s="46">
        <v>62.3</v>
      </c>
      <c r="F233" s="53">
        <v>62.3</v>
      </c>
    </row>
    <row r="234" spans="1:6" s="4" customFormat="1" ht="14.25">
      <c r="A234" s="24" t="s">
        <v>202</v>
      </c>
      <c r="B234" s="13" t="s">
        <v>203</v>
      </c>
      <c r="C234" s="13" t="s">
        <v>82</v>
      </c>
      <c r="D234" s="13" t="s">
        <v>82</v>
      </c>
      <c r="E234" s="45">
        <f>E235+E248+E268</f>
        <v>24969.4</v>
      </c>
      <c r="F234" s="45">
        <f>F235+F248+F268</f>
        <v>24952.9</v>
      </c>
    </row>
    <row r="235" spans="1:6" s="4" customFormat="1" ht="14.25">
      <c r="A235" s="24" t="s">
        <v>204</v>
      </c>
      <c r="B235" s="13" t="s">
        <v>205</v>
      </c>
      <c r="C235" s="13" t="s">
        <v>82</v>
      </c>
      <c r="D235" s="13" t="s">
        <v>82</v>
      </c>
      <c r="E235" s="45">
        <f>E236+E241</f>
        <v>1264.9</v>
      </c>
      <c r="F235" s="45">
        <f>F236+F241</f>
        <v>1264.8</v>
      </c>
    </row>
    <row r="236" spans="1:6" s="4" customFormat="1" ht="25.5">
      <c r="A236" s="24" t="s">
        <v>206</v>
      </c>
      <c r="B236" s="13" t="s">
        <v>205</v>
      </c>
      <c r="C236" s="13" t="s">
        <v>207</v>
      </c>
      <c r="D236" s="13" t="s">
        <v>82</v>
      </c>
      <c r="E236" s="45">
        <f aca="true" t="shared" si="12" ref="E236:F239">E237</f>
        <v>264.9</v>
      </c>
      <c r="F236" s="45">
        <f t="shared" si="12"/>
        <v>264.9</v>
      </c>
    </row>
    <row r="237" spans="1:6" s="4" customFormat="1" ht="25.5">
      <c r="A237" s="24" t="s">
        <v>208</v>
      </c>
      <c r="B237" s="13" t="s">
        <v>205</v>
      </c>
      <c r="C237" s="13" t="s">
        <v>209</v>
      </c>
      <c r="D237" s="13" t="s">
        <v>82</v>
      </c>
      <c r="E237" s="45">
        <f t="shared" si="12"/>
        <v>264.9</v>
      </c>
      <c r="F237" s="45">
        <f t="shared" si="12"/>
        <v>264.9</v>
      </c>
    </row>
    <row r="238" spans="1:6" s="4" customFormat="1" ht="38.25">
      <c r="A238" s="24" t="s">
        <v>210</v>
      </c>
      <c r="B238" s="13" t="s">
        <v>205</v>
      </c>
      <c r="C238" s="13" t="s">
        <v>211</v>
      </c>
      <c r="D238" s="13" t="s">
        <v>82</v>
      </c>
      <c r="E238" s="45">
        <f t="shared" si="12"/>
        <v>264.9</v>
      </c>
      <c r="F238" s="45">
        <f t="shared" si="12"/>
        <v>264.9</v>
      </c>
    </row>
    <row r="239" spans="1:6" s="16" customFormat="1" ht="26.25">
      <c r="A239" s="17" t="s">
        <v>719</v>
      </c>
      <c r="B239" s="9" t="s">
        <v>205</v>
      </c>
      <c r="C239" s="9" t="s">
        <v>211</v>
      </c>
      <c r="D239" s="9" t="s">
        <v>716</v>
      </c>
      <c r="E239" s="46">
        <f t="shared" si="12"/>
        <v>264.9</v>
      </c>
      <c r="F239" s="46">
        <f t="shared" si="12"/>
        <v>264.9</v>
      </c>
    </row>
    <row r="240" spans="1:6" s="4" customFormat="1" ht="25.5">
      <c r="A240" s="17" t="s">
        <v>123</v>
      </c>
      <c r="B240" s="9" t="s">
        <v>205</v>
      </c>
      <c r="C240" s="9" t="s">
        <v>211</v>
      </c>
      <c r="D240" s="9" t="s">
        <v>124</v>
      </c>
      <c r="E240" s="46">
        <v>264.9</v>
      </c>
      <c r="F240" s="53">
        <v>264.9</v>
      </c>
    </row>
    <row r="241" spans="1:6" s="4" customFormat="1" ht="25.5">
      <c r="A241" s="24" t="s">
        <v>212</v>
      </c>
      <c r="B241" s="13" t="s">
        <v>205</v>
      </c>
      <c r="C241" s="13" t="s">
        <v>213</v>
      </c>
      <c r="D241" s="13" t="s">
        <v>82</v>
      </c>
      <c r="E241" s="45">
        <f>E242+E245</f>
        <v>1000</v>
      </c>
      <c r="F241" s="45">
        <f>F242+F245</f>
        <v>999.9</v>
      </c>
    </row>
    <row r="242" spans="1:6" s="4" customFormat="1" ht="38.25">
      <c r="A242" s="24" t="s">
        <v>673</v>
      </c>
      <c r="B242" s="13" t="s">
        <v>205</v>
      </c>
      <c r="C242" s="13" t="s">
        <v>214</v>
      </c>
      <c r="D242" s="13" t="s">
        <v>82</v>
      </c>
      <c r="E242" s="45">
        <f>E243</f>
        <v>500</v>
      </c>
      <c r="F242" s="45">
        <f>F243</f>
        <v>499.9</v>
      </c>
    </row>
    <row r="243" spans="1:6" s="16" customFormat="1" ht="26.25">
      <c r="A243" s="17" t="s">
        <v>719</v>
      </c>
      <c r="B243" s="9" t="s">
        <v>205</v>
      </c>
      <c r="C243" s="9" t="s">
        <v>214</v>
      </c>
      <c r="D243" s="9" t="s">
        <v>716</v>
      </c>
      <c r="E243" s="46">
        <f>E244</f>
        <v>500</v>
      </c>
      <c r="F243" s="46">
        <f>F244</f>
        <v>499.9</v>
      </c>
    </row>
    <row r="244" spans="1:6" s="4" customFormat="1" ht="25.5">
      <c r="A244" s="17" t="s">
        <v>123</v>
      </c>
      <c r="B244" s="9" t="s">
        <v>205</v>
      </c>
      <c r="C244" s="9" t="s">
        <v>214</v>
      </c>
      <c r="D244" s="9" t="s">
        <v>124</v>
      </c>
      <c r="E244" s="46">
        <v>500</v>
      </c>
      <c r="F244" s="53">
        <v>499.9</v>
      </c>
    </row>
    <row r="245" spans="1:6" s="4" customFormat="1" ht="63.75">
      <c r="A245" s="24" t="s">
        <v>674</v>
      </c>
      <c r="B245" s="13" t="s">
        <v>205</v>
      </c>
      <c r="C245" s="13" t="s">
        <v>215</v>
      </c>
      <c r="D245" s="13" t="s">
        <v>82</v>
      </c>
      <c r="E245" s="45">
        <f>E246</f>
        <v>500</v>
      </c>
      <c r="F245" s="45">
        <f>F246</f>
        <v>500</v>
      </c>
    </row>
    <row r="246" spans="1:6" s="16" customFormat="1" ht="26.25">
      <c r="A246" s="17" t="s">
        <v>719</v>
      </c>
      <c r="B246" s="9" t="s">
        <v>205</v>
      </c>
      <c r="C246" s="9" t="s">
        <v>215</v>
      </c>
      <c r="D246" s="9" t="s">
        <v>716</v>
      </c>
      <c r="E246" s="46">
        <f>E247</f>
        <v>500</v>
      </c>
      <c r="F246" s="46">
        <f>F247</f>
        <v>500</v>
      </c>
    </row>
    <row r="247" spans="1:6" s="4" customFormat="1" ht="25.5">
      <c r="A247" s="17" t="s">
        <v>123</v>
      </c>
      <c r="B247" s="9" t="s">
        <v>205</v>
      </c>
      <c r="C247" s="9" t="s">
        <v>215</v>
      </c>
      <c r="D247" s="9" t="s">
        <v>124</v>
      </c>
      <c r="E247" s="46">
        <v>500</v>
      </c>
      <c r="F247" s="53">
        <v>500</v>
      </c>
    </row>
    <row r="248" spans="1:6" s="4" customFormat="1" ht="14.25">
      <c r="A248" s="24" t="s">
        <v>216</v>
      </c>
      <c r="B248" s="13" t="s">
        <v>217</v>
      </c>
      <c r="C248" s="13" t="s">
        <v>82</v>
      </c>
      <c r="D248" s="13" t="s">
        <v>82</v>
      </c>
      <c r="E248" s="45">
        <f>E249+E260+E264</f>
        <v>21548.9</v>
      </c>
      <c r="F248" s="45">
        <f>F249+F260+F264</f>
        <v>21548.9</v>
      </c>
    </row>
    <row r="249" spans="1:6" s="4" customFormat="1" ht="14.25">
      <c r="A249" s="24" t="s">
        <v>218</v>
      </c>
      <c r="B249" s="13" t="s">
        <v>217</v>
      </c>
      <c r="C249" s="13" t="s">
        <v>219</v>
      </c>
      <c r="D249" s="13" t="s">
        <v>82</v>
      </c>
      <c r="E249" s="45">
        <f>E250+E254</f>
        <v>7940.4</v>
      </c>
      <c r="F249" s="45">
        <f>F250+F254</f>
        <v>7940.4</v>
      </c>
    </row>
    <row r="250" spans="1:6" s="4" customFormat="1" ht="25.5">
      <c r="A250" s="25" t="s">
        <v>682</v>
      </c>
      <c r="B250" s="13" t="s">
        <v>217</v>
      </c>
      <c r="C250" s="13" t="s">
        <v>680</v>
      </c>
      <c r="D250" s="13"/>
      <c r="E250" s="45">
        <f aca="true" t="shared" si="13" ref="E250:F252">E251</f>
        <v>2738.7</v>
      </c>
      <c r="F250" s="45">
        <f t="shared" si="13"/>
        <v>2738.7</v>
      </c>
    </row>
    <row r="251" spans="1:6" s="4" customFormat="1" ht="38.25">
      <c r="A251" s="25" t="s">
        <v>712</v>
      </c>
      <c r="B251" s="13" t="s">
        <v>217</v>
      </c>
      <c r="C251" s="13" t="s">
        <v>681</v>
      </c>
      <c r="D251" s="13"/>
      <c r="E251" s="45">
        <f t="shared" si="13"/>
        <v>2738.7</v>
      </c>
      <c r="F251" s="45">
        <f t="shared" si="13"/>
        <v>2738.7</v>
      </c>
    </row>
    <row r="252" spans="1:6" s="16" customFormat="1" ht="26.25">
      <c r="A252" s="17" t="s">
        <v>719</v>
      </c>
      <c r="B252" s="9" t="s">
        <v>217</v>
      </c>
      <c r="C252" s="9" t="s">
        <v>681</v>
      </c>
      <c r="D252" s="9" t="s">
        <v>716</v>
      </c>
      <c r="E252" s="46">
        <f t="shared" si="13"/>
        <v>2738.7</v>
      </c>
      <c r="F252" s="46">
        <f t="shared" si="13"/>
        <v>2738.7</v>
      </c>
    </row>
    <row r="253" spans="1:6" s="16" customFormat="1" ht="26.25">
      <c r="A253" s="26" t="s">
        <v>123</v>
      </c>
      <c r="B253" s="9" t="s">
        <v>217</v>
      </c>
      <c r="C253" s="9" t="s">
        <v>681</v>
      </c>
      <c r="D253" s="9" t="s">
        <v>124</v>
      </c>
      <c r="E253" s="46">
        <v>2738.7</v>
      </c>
      <c r="F253" s="53">
        <v>2738.7</v>
      </c>
    </row>
    <row r="254" spans="1:6" s="4" customFormat="1" ht="14.25">
      <c r="A254" s="24" t="s">
        <v>220</v>
      </c>
      <c r="B254" s="13" t="s">
        <v>217</v>
      </c>
      <c r="C254" s="13" t="s">
        <v>221</v>
      </c>
      <c r="D254" s="13" t="s">
        <v>82</v>
      </c>
      <c r="E254" s="45">
        <f>E255+E258</f>
        <v>5201.7</v>
      </c>
      <c r="F254" s="45">
        <f>F255+F258</f>
        <v>5201.7</v>
      </c>
    </row>
    <row r="255" spans="1:6" s="4" customFormat="1" ht="63.75">
      <c r="A255" s="24" t="s">
        <v>222</v>
      </c>
      <c r="B255" s="13" t="s">
        <v>217</v>
      </c>
      <c r="C255" s="13" t="s">
        <v>223</v>
      </c>
      <c r="D255" s="13" t="s">
        <v>82</v>
      </c>
      <c r="E255" s="45">
        <f>E256</f>
        <v>127.4</v>
      </c>
      <c r="F255" s="45">
        <f>F256</f>
        <v>127.4</v>
      </c>
    </row>
    <row r="256" spans="1:6" s="16" customFormat="1" ht="26.25">
      <c r="A256" s="17" t="s">
        <v>719</v>
      </c>
      <c r="B256" s="9" t="s">
        <v>217</v>
      </c>
      <c r="C256" s="9" t="s">
        <v>223</v>
      </c>
      <c r="D256" s="9" t="s">
        <v>716</v>
      </c>
      <c r="E256" s="46">
        <f>E257</f>
        <v>127.4</v>
      </c>
      <c r="F256" s="46">
        <f>F257</f>
        <v>127.4</v>
      </c>
    </row>
    <row r="257" spans="1:6" s="4" customFormat="1" ht="25.5">
      <c r="A257" s="17" t="s">
        <v>123</v>
      </c>
      <c r="B257" s="9" t="s">
        <v>217</v>
      </c>
      <c r="C257" s="9" t="s">
        <v>223</v>
      </c>
      <c r="D257" s="9" t="s">
        <v>124</v>
      </c>
      <c r="E257" s="46">
        <v>127.4</v>
      </c>
      <c r="F257" s="53">
        <v>127.4</v>
      </c>
    </row>
    <row r="258" spans="1:6" s="4" customFormat="1" ht="51">
      <c r="A258" s="25" t="s">
        <v>684</v>
      </c>
      <c r="B258" s="13" t="s">
        <v>217</v>
      </c>
      <c r="C258" s="13" t="s">
        <v>683</v>
      </c>
      <c r="D258" s="13"/>
      <c r="E258" s="45">
        <f>E259</f>
        <v>5074.3</v>
      </c>
      <c r="F258" s="45">
        <f>F259</f>
        <v>5074.3</v>
      </c>
    </row>
    <row r="259" spans="1:6" s="4" customFormat="1" ht="14.25">
      <c r="A259" s="26" t="s">
        <v>645</v>
      </c>
      <c r="B259" s="9" t="s">
        <v>217</v>
      </c>
      <c r="C259" s="9" t="s">
        <v>683</v>
      </c>
      <c r="D259" s="9" t="s">
        <v>637</v>
      </c>
      <c r="E259" s="46">
        <v>5074.3</v>
      </c>
      <c r="F259" s="53">
        <v>5074.3</v>
      </c>
    </row>
    <row r="260" spans="1:6" s="4" customFormat="1" ht="14.25">
      <c r="A260" s="27" t="s">
        <v>628</v>
      </c>
      <c r="B260" s="13" t="s">
        <v>217</v>
      </c>
      <c r="C260" s="13" t="s">
        <v>626</v>
      </c>
      <c r="D260" s="13"/>
      <c r="E260" s="45">
        <f aca="true" t="shared" si="14" ref="E260:F262">E261</f>
        <v>13595.6</v>
      </c>
      <c r="F260" s="45">
        <f t="shared" si="14"/>
        <v>13595.6</v>
      </c>
    </row>
    <row r="261" spans="1:6" s="4" customFormat="1" ht="38.25">
      <c r="A261" s="25" t="s">
        <v>629</v>
      </c>
      <c r="B261" s="13" t="s">
        <v>217</v>
      </c>
      <c r="C261" s="13" t="s">
        <v>627</v>
      </c>
      <c r="D261" s="13"/>
      <c r="E261" s="45">
        <f t="shared" si="14"/>
        <v>13595.6</v>
      </c>
      <c r="F261" s="45">
        <f t="shared" si="14"/>
        <v>13595.6</v>
      </c>
    </row>
    <row r="262" spans="1:6" s="16" customFormat="1" ht="26.25">
      <c r="A262" s="17" t="s">
        <v>719</v>
      </c>
      <c r="B262" s="9" t="s">
        <v>217</v>
      </c>
      <c r="C262" s="9" t="s">
        <v>627</v>
      </c>
      <c r="D262" s="9" t="s">
        <v>716</v>
      </c>
      <c r="E262" s="46">
        <f t="shared" si="14"/>
        <v>13595.6</v>
      </c>
      <c r="F262" s="46">
        <f t="shared" si="14"/>
        <v>13595.6</v>
      </c>
    </row>
    <row r="263" spans="1:6" s="4" customFormat="1" ht="25.5">
      <c r="A263" s="26" t="s">
        <v>123</v>
      </c>
      <c r="B263" s="9" t="s">
        <v>217</v>
      </c>
      <c r="C263" s="9" t="s">
        <v>627</v>
      </c>
      <c r="D263" s="9" t="s">
        <v>124</v>
      </c>
      <c r="E263" s="46">
        <v>13595.6</v>
      </c>
      <c r="F263" s="53">
        <v>13595.6</v>
      </c>
    </row>
    <row r="264" spans="1:6" s="4" customFormat="1" ht="25.5">
      <c r="A264" s="24" t="s">
        <v>212</v>
      </c>
      <c r="B264" s="13" t="s">
        <v>217</v>
      </c>
      <c r="C264" s="13" t="s">
        <v>213</v>
      </c>
      <c r="D264" s="13" t="s">
        <v>82</v>
      </c>
      <c r="E264" s="45">
        <f aca="true" t="shared" si="15" ref="E264:F266">E265</f>
        <v>12.9</v>
      </c>
      <c r="F264" s="45">
        <f t="shared" si="15"/>
        <v>12.9</v>
      </c>
    </row>
    <row r="265" spans="1:6" s="4" customFormat="1" ht="63.75">
      <c r="A265" s="24" t="s">
        <v>224</v>
      </c>
      <c r="B265" s="13" t="s">
        <v>217</v>
      </c>
      <c r="C265" s="13" t="s">
        <v>225</v>
      </c>
      <c r="D265" s="13" t="s">
        <v>82</v>
      </c>
      <c r="E265" s="45">
        <f t="shared" si="15"/>
        <v>12.9</v>
      </c>
      <c r="F265" s="45">
        <f t="shared" si="15"/>
        <v>12.9</v>
      </c>
    </row>
    <row r="266" spans="1:6" s="16" customFormat="1" ht="26.25">
      <c r="A266" s="17" t="s">
        <v>719</v>
      </c>
      <c r="B266" s="9" t="s">
        <v>217</v>
      </c>
      <c r="C266" s="9" t="s">
        <v>225</v>
      </c>
      <c r="D266" s="9" t="s">
        <v>716</v>
      </c>
      <c r="E266" s="46">
        <f t="shared" si="15"/>
        <v>12.9</v>
      </c>
      <c r="F266" s="46">
        <f t="shared" si="15"/>
        <v>12.9</v>
      </c>
    </row>
    <row r="267" spans="1:6" s="4" customFormat="1" ht="25.5">
      <c r="A267" s="17" t="s">
        <v>123</v>
      </c>
      <c r="B267" s="9" t="s">
        <v>217</v>
      </c>
      <c r="C267" s="9" t="s">
        <v>225</v>
      </c>
      <c r="D267" s="9" t="s">
        <v>124</v>
      </c>
      <c r="E267" s="46">
        <v>12.9</v>
      </c>
      <c r="F267" s="53">
        <v>12.9</v>
      </c>
    </row>
    <row r="268" spans="1:6" s="4" customFormat="1" ht="25.5">
      <c r="A268" s="24" t="s">
        <v>226</v>
      </c>
      <c r="B268" s="13" t="s">
        <v>227</v>
      </c>
      <c r="C268" s="13" t="s">
        <v>82</v>
      </c>
      <c r="D268" s="13" t="s">
        <v>82</v>
      </c>
      <c r="E268" s="45">
        <f>E269+E273+E277</f>
        <v>2155.6</v>
      </c>
      <c r="F268" s="45">
        <f>F269+F273+F277</f>
        <v>2139.2</v>
      </c>
    </row>
    <row r="269" spans="1:6" s="4" customFormat="1" ht="38.25">
      <c r="A269" s="24" t="s">
        <v>607</v>
      </c>
      <c r="B269" s="13" t="s">
        <v>227</v>
      </c>
      <c r="C269" s="13" t="s">
        <v>605</v>
      </c>
      <c r="D269" s="13"/>
      <c r="E269" s="45">
        <f aca="true" t="shared" si="16" ref="E269:F271">E270</f>
        <v>400</v>
      </c>
      <c r="F269" s="45">
        <f t="shared" si="16"/>
        <v>400</v>
      </c>
    </row>
    <row r="270" spans="1:6" s="4" customFormat="1" ht="25.5">
      <c r="A270" s="24" t="s">
        <v>608</v>
      </c>
      <c r="B270" s="13" t="s">
        <v>227</v>
      </c>
      <c r="C270" s="13" t="s">
        <v>606</v>
      </c>
      <c r="D270" s="13"/>
      <c r="E270" s="45">
        <f t="shared" si="16"/>
        <v>400</v>
      </c>
      <c r="F270" s="45">
        <f t="shared" si="16"/>
        <v>400</v>
      </c>
    </row>
    <row r="271" spans="1:6" s="16" customFormat="1" ht="26.25">
      <c r="A271" s="17" t="s">
        <v>719</v>
      </c>
      <c r="B271" s="9" t="s">
        <v>227</v>
      </c>
      <c r="C271" s="9" t="s">
        <v>606</v>
      </c>
      <c r="D271" s="9" t="s">
        <v>716</v>
      </c>
      <c r="E271" s="46">
        <f t="shared" si="16"/>
        <v>400</v>
      </c>
      <c r="F271" s="46">
        <f t="shared" si="16"/>
        <v>400</v>
      </c>
    </row>
    <row r="272" spans="1:6" s="16" customFormat="1" ht="26.25">
      <c r="A272" s="17" t="s">
        <v>123</v>
      </c>
      <c r="B272" s="9" t="s">
        <v>227</v>
      </c>
      <c r="C272" s="9" t="s">
        <v>606</v>
      </c>
      <c r="D272" s="9" t="s">
        <v>124</v>
      </c>
      <c r="E272" s="46">
        <v>400</v>
      </c>
      <c r="F272" s="53">
        <v>400</v>
      </c>
    </row>
    <row r="273" spans="1:6" s="4" customFormat="1" ht="25.5">
      <c r="A273" s="24" t="s">
        <v>228</v>
      </c>
      <c r="B273" s="13" t="s">
        <v>227</v>
      </c>
      <c r="C273" s="13" t="s">
        <v>229</v>
      </c>
      <c r="D273" s="13" t="s">
        <v>82</v>
      </c>
      <c r="E273" s="45">
        <f aca="true" t="shared" si="17" ref="E273:F275">E274</f>
        <v>494.1</v>
      </c>
      <c r="F273" s="45">
        <f t="shared" si="17"/>
        <v>477.7</v>
      </c>
    </row>
    <row r="274" spans="1:6" s="4" customFormat="1" ht="38.25">
      <c r="A274" s="24" t="s">
        <v>230</v>
      </c>
      <c r="B274" s="13" t="s">
        <v>227</v>
      </c>
      <c r="C274" s="13" t="s">
        <v>231</v>
      </c>
      <c r="D274" s="13" t="s">
        <v>82</v>
      </c>
      <c r="E274" s="45">
        <f t="shared" si="17"/>
        <v>494.1</v>
      </c>
      <c r="F274" s="45">
        <f t="shared" si="17"/>
        <v>477.7</v>
      </c>
    </row>
    <row r="275" spans="1:6" s="16" customFormat="1" ht="26.25">
      <c r="A275" s="17" t="s">
        <v>719</v>
      </c>
      <c r="B275" s="9" t="s">
        <v>227</v>
      </c>
      <c r="C275" s="9" t="s">
        <v>231</v>
      </c>
      <c r="D275" s="9" t="s">
        <v>716</v>
      </c>
      <c r="E275" s="46">
        <f t="shared" si="17"/>
        <v>494.1</v>
      </c>
      <c r="F275" s="46">
        <f t="shared" si="17"/>
        <v>477.7</v>
      </c>
    </row>
    <row r="276" spans="1:6" s="4" customFormat="1" ht="25.5">
      <c r="A276" s="17" t="s">
        <v>123</v>
      </c>
      <c r="B276" s="9" t="s">
        <v>227</v>
      </c>
      <c r="C276" s="9" t="s">
        <v>231</v>
      </c>
      <c r="D276" s="9" t="s">
        <v>124</v>
      </c>
      <c r="E276" s="46">
        <v>494.1</v>
      </c>
      <c r="F276" s="53">
        <v>477.7</v>
      </c>
    </row>
    <row r="277" spans="1:6" s="4" customFormat="1" ht="14.25">
      <c r="A277" s="24" t="s">
        <v>628</v>
      </c>
      <c r="B277" s="13" t="s">
        <v>227</v>
      </c>
      <c r="C277" s="13" t="s">
        <v>626</v>
      </c>
      <c r="D277" s="13"/>
      <c r="E277" s="45">
        <f aca="true" t="shared" si="18" ref="E277:F279">E278</f>
        <v>1261.5</v>
      </c>
      <c r="F277" s="45">
        <f t="shared" si="18"/>
        <v>1261.5</v>
      </c>
    </row>
    <row r="278" spans="1:6" s="4" customFormat="1" ht="63.75">
      <c r="A278" s="24" t="s">
        <v>772</v>
      </c>
      <c r="B278" s="13" t="s">
        <v>227</v>
      </c>
      <c r="C278" s="13" t="s">
        <v>726</v>
      </c>
      <c r="D278" s="13"/>
      <c r="E278" s="45">
        <f t="shared" si="18"/>
        <v>1261.5</v>
      </c>
      <c r="F278" s="45">
        <f t="shared" si="18"/>
        <v>1261.5</v>
      </c>
    </row>
    <row r="279" spans="1:6" s="4" customFormat="1" ht="25.5">
      <c r="A279" s="17" t="s">
        <v>719</v>
      </c>
      <c r="B279" s="9" t="s">
        <v>227</v>
      </c>
      <c r="C279" s="9" t="s">
        <v>726</v>
      </c>
      <c r="D279" s="9" t="s">
        <v>716</v>
      </c>
      <c r="E279" s="46">
        <f t="shared" si="18"/>
        <v>1261.5</v>
      </c>
      <c r="F279" s="46">
        <f t="shared" si="18"/>
        <v>1261.5</v>
      </c>
    </row>
    <row r="280" spans="1:6" s="4" customFormat="1" ht="25.5">
      <c r="A280" s="17" t="s">
        <v>123</v>
      </c>
      <c r="B280" s="9" t="s">
        <v>227</v>
      </c>
      <c r="C280" s="9" t="s">
        <v>726</v>
      </c>
      <c r="D280" s="9" t="s">
        <v>124</v>
      </c>
      <c r="E280" s="46">
        <v>1261.5</v>
      </c>
      <c r="F280" s="53">
        <v>1261.5</v>
      </c>
    </row>
    <row r="281" spans="1:6" s="4" customFormat="1" ht="14.25">
      <c r="A281" s="24" t="s">
        <v>232</v>
      </c>
      <c r="B281" s="13" t="s">
        <v>233</v>
      </c>
      <c r="C281" s="13" t="s">
        <v>82</v>
      </c>
      <c r="D281" s="13" t="s">
        <v>82</v>
      </c>
      <c r="E281" s="45">
        <f>E282+E296+E323+E346</f>
        <v>24557.8</v>
      </c>
      <c r="F281" s="45">
        <f>F282+F296+F323+F346</f>
        <v>24288.500000000004</v>
      </c>
    </row>
    <row r="282" spans="1:6" s="4" customFormat="1" ht="14.25">
      <c r="A282" s="24" t="s">
        <v>234</v>
      </c>
      <c r="B282" s="13" t="s">
        <v>235</v>
      </c>
      <c r="C282" s="13" t="s">
        <v>82</v>
      </c>
      <c r="D282" s="13" t="s">
        <v>82</v>
      </c>
      <c r="E282" s="45">
        <f>E283+E292</f>
        <v>9612.2</v>
      </c>
      <c r="F282" s="45">
        <f>F283+F292</f>
        <v>9611.7</v>
      </c>
    </row>
    <row r="283" spans="1:6" s="4" customFormat="1" ht="38.25">
      <c r="A283" s="24" t="s">
        <v>236</v>
      </c>
      <c r="B283" s="13" t="s">
        <v>235</v>
      </c>
      <c r="C283" s="13" t="s">
        <v>237</v>
      </c>
      <c r="D283" s="13" t="s">
        <v>82</v>
      </c>
      <c r="E283" s="45">
        <f>E284+E288</f>
        <v>9393.5</v>
      </c>
      <c r="F283" s="45">
        <f>F284+F288</f>
        <v>9393</v>
      </c>
    </row>
    <row r="284" spans="1:6" s="4" customFormat="1" ht="89.25">
      <c r="A284" s="25" t="s">
        <v>687</v>
      </c>
      <c r="B284" s="13" t="s">
        <v>235</v>
      </c>
      <c r="C284" s="13" t="s">
        <v>685</v>
      </c>
      <c r="D284" s="13" t="s">
        <v>82</v>
      </c>
      <c r="E284" s="45">
        <f aca="true" t="shared" si="19" ref="E284:F286">E285</f>
        <v>9356.3</v>
      </c>
      <c r="F284" s="45">
        <f t="shared" si="19"/>
        <v>9356.3</v>
      </c>
    </row>
    <row r="285" spans="1:6" s="4" customFormat="1" ht="76.5">
      <c r="A285" s="25" t="s">
        <v>713</v>
      </c>
      <c r="B285" s="13" t="s">
        <v>235</v>
      </c>
      <c r="C285" s="13" t="s">
        <v>686</v>
      </c>
      <c r="D285" s="13" t="s">
        <v>82</v>
      </c>
      <c r="E285" s="45">
        <f t="shared" si="19"/>
        <v>9356.3</v>
      </c>
      <c r="F285" s="45">
        <f t="shared" si="19"/>
        <v>9356.3</v>
      </c>
    </row>
    <row r="286" spans="1:6" s="16" customFormat="1" ht="26.25">
      <c r="A286" s="17" t="s">
        <v>719</v>
      </c>
      <c r="B286" s="9" t="s">
        <v>235</v>
      </c>
      <c r="C286" s="9" t="s">
        <v>686</v>
      </c>
      <c r="D286" s="9" t="s">
        <v>716</v>
      </c>
      <c r="E286" s="46">
        <f t="shared" si="19"/>
        <v>9356.3</v>
      </c>
      <c r="F286" s="46">
        <f t="shared" si="19"/>
        <v>9356.3</v>
      </c>
    </row>
    <row r="287" spans="1:6" s="4" customFormat="1" ht="25.5">
      <c r="A287" s="26" t="s">
        <v>123</v>
      </c>
      <c r="B287" s="9" t="s">
        <v>235</v>
      </c>
      <c r="C287" s="9" t="s">
        <v>686</v>
      </c>
      <c r="D287" s="9" t="s">
        <v>124</v>
      </c>
      <c r="E287" s="46">
        <v>9356.3</v>
      </c>
      <c r="F287" s="53">
        <v>9356.3</v>
      </c>
    </row>
    <row r="288" spans="1:6" s="4" customFormat="1" ht="51">
      <c r="A288" s="25" t="s">
        <v>0</v>
      </c>
      <c r="B288" s="13" t="s">
        <v>235</v>
      </c>
      <c r="C288" s="13" t="s">
        <v>727</v>
      </c>
      <c r="D288" s="13"/>
      <c r="E288" s="45">
        <f aca="true" t="shared" si="20" ref="E288:F290">E289</f>
        <v>37.2</v>
      </c>
      <c r="F288" s="45">
        <f t="shared" si="20"/>
        <v>36.7</v>
      </c>
    </row>
    <row r="289" spans="1:6" s="4" customFormat="1" ht="38.25">
      <c r="A289" s="25" t="s">
        <v>1</v>
      </c>
      <c r="B289" s="13" t="s">
        <v>235</v>
      </c>
      <c r="C289" s="13" t="s">
        <v>728</v>
      </c>
      <c r="D289" s="13"/>
      <c r="E289" s="45">
        <f t="shared" si="20"/>
        <v>37.2</v>
      </c>
      <c r="F289" s="45">
        <f t="shared" si="20"/>
        <v>36.7</v>
      </c>
    </row>
    <row r="290" spans="1:6" s="4" customFormat="1" ht="25.5">
      <c r="A290" s="17" t="s">
        <v>719</v>
      </c>
      <c r="B290" s="9" t="s">
        <v>235</v>
      </c>
      <c r="C290" s="9" t="s">
        <v>728</v>
      </c>
      <c r="D290" s="9" t="s">
        <v>716</v>
      </c>
      <c r="E290" s="46">
        <f t="shared" si="20"/>
        <v>37.2</v>
      </c>
      <c r="F290" s="46">
        <f t="shared" si="20"/>
        <v>36.7</v>
      </c>
    </row>
    <row r="291" spans="1:6" s="4" customFormat="1" ht="25.5">
      <c r="A291" s="17" t="s">
        <v>123</v>
      </c>
      <c r="B291" s="9" t="s">
        <v>235</v>
      </c>
      <c r="C291" s="9" t="s">
        <v>728</v>
      </c>
      <c r="D291" s="9" t="s">
        <v>124</v>
      </c>
      <c r="E291" s="46">
        <v>37.2</v>
      </c>
      <c r="F291" s="53">
        <v>36.7</v>
      </c>
    </row>
    <row r="292" spans="1:6" s="4" customFormat="1" ht="38.25">
      <c r="A292" s="24" t="s">
        <v>607</v>
      </c>
      <c r="B292" s="13" t="s">
        <v>235</v>
      </c>
      <c r="C292" s="13" t="s">
        <v>605</v>
      </c>
      <c r="D292" s="13"/>
      <c r="E292" s="45">
        <f aca="true" t="shared" si="21" ref="E292:F294">E293</f>
        <v>218.7</v>
      </c>
      <c r="F292" s="45">
        <f t="shared" si="21"/>
        <v>218.7</v>
      </c>
    </row>
    <row r="293" spans="1:6" s="4" customFormat="1" ht="25.5">
      <c r="A293" s="24" t="s">
        <v>608</v>
      </c>
      <c r="B293" s="13" t="s">
        <v>235</v>
      </c>
      <c r="C293" s="13" t="s">
        <v>606</v>
      </c>
      <c r="D293" s="13"/>
      <c r="E293" s="45">
        <f t="shared" si="21"/>
        <v>218.7</v>
      </c>
      <c r="F293" s="45">
        <f t="shared" si="21"/>
        <v>218.7</v>
      </c>
    </row>
    <row r="294" spans="1:6" s="16" customFormat="1" ht="36.75">
      <c r="A294" s="32" t="s">
        <v>59</v>
      </c>
      <c r="B294" s="9" t="s">
        <v>235</v>
      </c>
      <c r="C294" s="9" t="s">
        <v>606</v>
      </c>
      <c r="D294" s="9" t="s">
        <v>58</v>
      </c>
      <c r="E294" s="46">
        <f t="shared" si="21"/>
        <v>218.7</v>
      </c>
      <c r="F294" s="46">
        <f t="shared" si="21"/>
        <v>218.7</v>
      </c>
    </row>
    <row r="295" spans="1:6" s="4" customFormat="1" ht="51">
      <c r="A295" s="17" t="s">
        <v>675</v>
      </c>
      <c r="B295" s="9" t="s">
        <v>235</v>
      </c>
      <c r="C295" s="9" t="s">
        <v>606</v>
      </c>
      <c r="D295" s="9" t="s">
        <v>630</v>
      </c>
      <c r="E295" s="46">
        <v>218.7</v>
      </c>
      <c r="F295" s="53">
        <v>218.7</v>
      </c>
    </row>
    <row r="296" spans="1:6" s="4" customFormat="1" ht="14.25">
      <c r="A296" s="24" t="s">
        <v>638</v>
      </c>
      <c r="B296" s="13" t="s">
        <v>631</v>
      </c>
      <c r="C296" s="13"/>
      <c r="D296" s="13"/>
      <c r="E296" s="45">
        <f>E297+E316+E303</f>
        <v>10808.3</v>
      </c>
      <c r="F296" s="45">
        <f>F297+F316+F303</f>
        <v>10539.500000000002</v>
      </c>
    </row>
    <row r="297" spans="1:6" s="4" customFormat="1" ht="38.25">
      <c r="A297" s="24" t="s">
        <v>607</v>
      </c>
      <c r="B297" s="13" t="s">
        <v>631</v>
      </c>
      <c r="C297" s="13" t="s">
        <v>605</v>
      </c>
      <c r="D297" s="13"/>
      <c r="E297" s="45">
        <f>E298</f>
        <v>7873.799999999999</v>
      </c>
      <c r="F297" s="45">
        <f>F298</f>
        <v>7788.1</v>
      </c>
    </row>
    <row r="298" spans="1:6" s="4" customFormat="1" ht="25.5">
      <c r="A298" s="24" t="s">
        <v>608</v>
      </c>
      <c r="B298" s="13" t="s">
        <v>631</v>
      </c>
      <c r="C298" s="13" t="s">
        <v>606</v>
      </c>
      <c r="D298" s="13"/>
      <c r="E298" s="45">
        <f>E301+E299</f>
        <v>7873.799999999999</v>
      </c>
      <c r="F298" s="45">
        <f>F301+F299</f>
        <v>7788.1</v>
      </c>
    </row>
    <row r="299" spans="1:6" s="16" customFormat="1" ht="26.25">
      <c r="A299" s="17" t="s">
        <v>719</v>
      </c>
      <c r="B299" s="9" t="s">
        <v>631</v>
      </c>
      <c r="C299" s="9" t="s">
        <v>606</v>
      </c>
      <c r="D299" s="9" t="s">
        <v>716</v>
      </c>
      <c r="E299" s="46">
        <f>E300</f>
        <v>6818.9</v>
      </c>
      <c r="F299" s="46">
        <f>F300</f>
        <v>6733.2</v>
      </c>
    </row>
    <row r="300" spans="1:6" s="16" customFormat="1" ht="26.25">
      <c r="A300" s="17" t="s">
        <v>123</v>
      </c>
      <c r="B300" s="9" t="s">
        <v>631</v>
      </c>
      <c r="C300" s="9" t="s">
        <v>606</v>
      </c>
      <c r="D300" s="9" t="s">
        <v>124</v>
      </c>
      <c r="E300" s="46">
        <v>6818.9</v>
      </c>
      <c r="F300" s="53">
        <v>6733.2</v>
      </c>
    </row>
    <row r="301" spans="1:6" s="16" customFormat="1" ht="36.75">
      <c r="A301" s="32" t="s">
        <v>59</v>
      </c>
      <c r="B301" s="9" t="s">
        <v>631</v>
      </c>
      <c r="C301" s="9" t="s">
        <v>606</v>
      </c>
      <c r="D301" s="9" t="s">
        <v>58</v>
      </c>
      <c r="E301" s="46">
        <f>E302</f>
        <v>1054.9</v>
      </c>
      <c r="F301" s="46">
        <f>F302</f>
        <v>1054.9</v>
      </c>
    </row>
    <row r="302" spans="1:6" s="4" customFormat="1" ht="51">
      <c r="A302" s="17" t="s">
        <v>675</v>
      </c>
      <c r="B302" s="9" t="s">
        <v>631</v>
      </c>
      <c r="C302" s="9" t="s">
        <v>606</v>
      </c>
      <c r="D302" s="9" t="s">
        <v>630</v>
      </c>
      <c r="E302" s="46">
        <v>1054.9</v>
      </c>
      <c r="F302" s="53">
        <v>1054.9</v>
      </c>
    </row>
    <row r="303" spans="1:6" s="4" customFormat="1" ht="14.25">
      <c r="A303" s="25" t="s">
        <v>690</v>
      </c>
      <c r="B303" s="13" t="s">
        <v>631</v>
      </c>
      <c r="C303" s="13" t="s">
        <v>688</v>
      </c>
      <c r="D303" s="13"/>
      <c r="E303" s="45">
        <f>E304+E313+E307+E310</f>
        <v>2184</v>
      </c>
      <c r="F303" s="45">
        <f>F304+F313+F307+F310</f>
        <v>2010.2</v>
      </c>
    </row>
    <row r="304" spans="1:6" s="4" customFormat="1" ht="25.5">
      <c r="A304" s="25" t="s">
        <v>691</v>
      </c>
      <c r="B304" s="13" t="s">
        <v>631</v>
      </c>
      <c r="C304" s="13" t="s">
        <v>689</v>
      </c>
      <c r="D304" s="13"/>
      <c r="E304" s="45">
        <f>E305</f>
        <v>150</v>
      </c>
      <c r="F304" s="45">
        <f>F305</f>
        <v>150</v>
      </c>
    </row>
    <row r="305" spans="1:6" s="16" customFormat="1" ht="26.25">
      <c r="A305" s="17" t="s">
        <v>719</v>
      </c>
      <c r="B305" s="9" t="s">
        <v>631</v>
      </c>
      <c r="C305" s="9" t="s">
        <v>689</v>
      </c>
      <c r="D305" s="9" t="s">
        <v>716</v>
      </c>
      <c r="E305" s="46">
        <f>E306</f>
        <v>150</v>
      </c>
      <c r="F305" s="46">
        <f>F306</f>
        <v>150</v>
      </c>
    </row>
    <row r="306" spans="1:6" s="4" customFormat="1" ht="25.5">
      <c r="A306" s="26" t="s">
        <v>123</v>
      </c>
      <c r="B306" s="9" t="s">
        <v>631</v>
      </c>
      <c r="C306" s="9" t="s">
        <v>689</v>
      </c>
      <c r="D306" s="9" t="s">
        <v>124</v>
      </c>
      <c r="E306" s="46">
        <v>150</v>
      </c>
      <c r="F306" s="53">
        <v>150</v>
      </c>
    </row>
    <row r="307" spans="1:6" s="4" customFormat="1" ht="38.25">
      <c r="A307" s="25" t="s">
        <v>14</v>
      </c>
      <c r="B307" s="13" t="s">
        <v>631</v>
      </c>
      <c r="C307" s="13" t="s">
        <v>12</v>
      </c>
      <c r="D307" s="13"/>
      <c r="E307" s="45">
        <f>E308</f>
        <v>340</v>
      </c>
      <c r="F307" s="45">
        <f>F308</f>
        <v>313.8</v>
      </c>
    </row>
    <row r="308" spans="1:6" s="4" customFormat="1" ht="25.5">
      <c r="A308" s="17" t="s">
        <v>719</v>
      </c>
      <c r="B308" s="9" t="s">
        <v>631</v>
      </c>
      <c r="C308" s="9" t="s">
        <v>12</v>
      </c>
      <c r="D308" s="9" t="s">
        <v>716</v>
      </c>
      <c r="E308" s="46">
        <f>E309</f>
        <v>340</v>
      </c>
      <c r="F308" s="46">
        <f>F309</f>
        <v>313.8</v>
      </c>
    </row>
    <row r="309" spans="1:6" s="4" customFormat="1" ht="25.5">
      <c r="A309" s="26" t="s">
        <v>123</v>
      </c>
      <c r="B309" s="9" t="s">
        <v>631</v>
      </c>
      <c r="C309" s="9" t="s">
        <v>12</v>
      </c>
      <c r="D309" s="9" t="s">
        <v>124</v>
      </c>
      <c r="E309" s="46">
        <v>340</v>
      </c>
      <c r="F309" s="53">
        <v>313.8</v>
      </c>
    </row>
    <row r="310" spans="1:6" s="4" customFormat="1" ht="38.25">
      <c r="A310" s="25" t="s">
        <v>15</v>
      </c>
      <c r="B310" s="13" t="s">
        <v>631</v>
      </c>
      <c r="C310" s="13" t="s">
        <v>13</v>
      </c>
      <c r="D310" s="13"/>
      <c r="E310" s="45">
        <f>E311</f>
        <v>300</v>
      </c>
      <c r="F310" s="45">
        <f>F311</f>
        <v>300</v>
      </c>
    </row>
    <row r="311" spans="1:6" s="4" customFormat="1" ht="25.5">
      <c r="A311" s="17" t="s">
        <v>719</v>
      </c>
      <c r="B311" s="9" t="s">
        <v>631</v>
      </c>
      <c r="C311" s="9" t="s">
        <v>13</v>
      </c>
      <c r="D311" s="9" t="s">
        <v>716</v>
      </c>
      <c r="E311" s="46">
        <f>E312</f>
        <v>300</v>
      </c>
      <c r="F311" s="46">
        <f>F312</f>
        <v>300</v>
      </c>
    </row>
    <row r="312" spans="1:6" s="4" customFormat="1" ht="25.5">
      <c r="A312" s="26" t="s">
        <v>123</v>
      </c>
      <c r="B312" s="9" t="s">
        <v>631</v>
      </c>
      <c r="C312" s="9" t="s">
        <v>13</v>
      </c>
      <c r="D312" s="9" t="s">
        <v>124</v>
      </c>
      <c r="E312" s="46">
        <v>300</v>
      </c>
      <c r="F312" s="53">
        <v>300</v>
      </c>
    </row>
    <row r="313" spans="1:6" s="4" customFormat="1" ht="38.25">
      <c r="A313" s="25" t="s">
        <v>730</v>
      </c>
      <c r="B313" s="13" t="s">
        <v>631</v>
      </c>
      <c r="C313" s="13" t="s">
        <v>729</v>
      </c>
      <c r="D313" s="13"/>
      <c r="E313" s="45">
        <f>E314</f>
        <v>1394</v>
      </c>
      <c r="F313" s="45">
        <f>F314</f>
        <v>1246.4</v>
      </c>
    </row>
    <row r="314" spans="1:6" s="4" customFormat="1" ht="25.5">
      <c r="A314" s="17" t="s">
        <v>719</v>
      </c>
      <c r="B314" s="9" t="s">
        <v>631</v>
      </c>
      <c r="C314" s="9" t="s">
        <v>729</v>
      </c>
      <c r="D314" s="9" t="s">
        <v>716</v>
      </c>
      <c r="E314" s="46">
        <f>E315</f>
        <v>1394</v>
      </c>
      <c r="F314" s="46">
        <f>F315</f>
        <v>1246.4</v>
      </c>
    </row>
    <row r="315" spans="1:6" s="4" customFormat="1" ht="25.5">
      <c r="A315" s="17" t="s">
        <v>123</v>
      </c>
      <c r="B315" s="9" t="s">
        <v>631</v>
      </c>
      <c r="C315" s="9" t="s">
        <v>729</v>
      </c>
      <c r="D315" s="9" t="s">
        <v>124</v>
      </c>
      <c r="E315" s="46">
        <v>1394</v>
      </c>
      <c r="F315" s="53">
        <v>1246.4</v>
      </c>
    </row>
    <row r="316" spans="1:6" s="4" customFormat="1" ht="14.25">
      <c r="A316" s="25" t="s">
        <v>639</v>
      </c>
      <c r="B316" s="13" t="s">
        <v>631</v>
      </c>
      <c r="C316" s="13" t="s">
        <v>626</v>
      </c>
      <c r="D316" s="13"/>
      <c r="E316" s="45">
        <f>E317+E320</f>
        <v>750.5</v>
      </c>
      <c r="F316" s="45">
        <f>F317+F320</f>
        <v>741.2</v>
      </c>
    </row>
    <row r="317" spans="1:6" s="4" customFormat="1" ht="38.25">
      <c r="A317" s="25" t="s">
        <v>640</v>
      </c>
      <c r="B317" s="13" t="s">
        <v>631</v>
      </c>
      <c r="C317" s="13" t="s">
        <v>632</v>
      </c>
      <c r="D317" s="13"/>
      <c r="E317" s="45">
        <f>E318</f>
        <v>401.2</v>
      </c>
      <c r="F317" s="45">
        <f>F318</f>
        <v>401.2</v>
      </c>
    </row>
    <row r="318" spans="1:6" s="16" customFormat="1" ht="36.75">
      <c r="A318" s="32" t="s">
        <v>59</v>
      </c>
      <c r="B318" s="9" t="s">
        <v>631</v>
      </c>
      <c r="C318" s="9" t="s">
        <v>632</v>
      </c>
      <c r="D318" s="9" t="s">
        <v>58</v>
      </c>
      <c r="E318" s="46">
        <f>E319</f>
        <v>401.2</v>
      </c>
      <c r="F318" s="46">
        <f>F319</f>
        <v>401.2</v>
      </c>
    </row>
    <row r="319" spans="1:6" s="4" customFormat="1" ht="51">
      <c r="A319" s="26" t="s">
        <v>641</v>
      </c>
      <c r="B319" s="9" t="s">
        <v>631</v>
      </c>
      <c r="C319" s="9" t="s">
        <v>632</v>
      </c>
      <c r="D319" s="9" t="s">
        <v>630</v>
      </c>
      <c r="E319" s="46">
        <v>401.2</v>
      </c>
      <c r="F319" s="53">
        <v>401.2</v>
      </c>
    </row>
    <row r="320" spans="1:6" s="4" customFormat="1" ht="63.75">
      <c r="A320" s="25" t="s">
        <v>732</v>
      </c>
      <c r="B320" s="13" t="s">
        <v>631</v>
      </c>
      <c r="C320" s="13" t="s">
        <v>731</v>
      </c>
      <c r="D320" s="13"/>
      <c r="E320" s="45">
        <f>E321</f>
        <v>349.3</v>
      </c>
      <c r="F320" s="45">
        <f>F321</f>
        <v>340</v>
      </c>
    </row>
    <row r="321" spans="1:6" s="4" customFormat="1" ht="25.5">
      <c r="A321" s="17" t="s">
        <v>719</v>
      </c>
      <c r="B321" s="9" t="s">
        <v>631</v>
      </c>
      <c r="C321" s="9" t="s">
        <v>731</v>
      </c>
      <c r="D321" s="9" t="s">
        <v>716</v>
      </c>
      <c r="E321" s="46">
        <f>E322</f>
        <v>349.3</v>
      </c>
      <c r="F321" s="46">
        <f>F322</f>
        <v>340</v>
      </c>
    </row>
    <row r="322" spans="1:6" s="4" customFormat="1" ht="25.5">
      <c r="A322" s="17" t="s">
        <v>123</v>
      </c>
      <c r="B322" s="9" t="s">
        <v>631</v>
      </c>
      <c r="C322" s="9" t="s">
        <v>731</v>
      </c>
      <c r="D322" s="9" t="s">
        <v>124</v>
      </c>
      <c r="E322" s="46">
        <v>349.3</v>
      </c>
      <c r="F322" s="53">
        <v>340</v>
      </c>
    </row>
    <row r="323" spans="1:6" s="4" customFormat="1" ht="14.25">
      <c r="A323" s="25" t="s">
        <v>642</v>
      </c>
      <c r="B323" s="13" t="s">
        <v>633</v>
      </c>
      <c r="C323" s="13"/>
      <c r="D323" s="13"/>
      <c r="E323" s="45">
        <f>E324+E333+E328</f>
        <v>2524.5</v>
      </c>
      <c r="F323" s="45">
        <f>F324+F333+F328</f>
        <v>2524.5</v>
      </c>
    </row>
    <row r="324" spans="1:6" s="4" customFormat="1" ht="25.5">
      <c r="A324" s="25" t="s">
        <v>127</v>
      </c>
      <c r="B324" s="13" t="s">
        <v>633</v>
      </c>
      <c r="C324" s="13" t="s">
        <v>128</v>
      </c>
      <c r="D324" s="13"/>
      <c r="E324" s="45">
        <f aca="true" t="shared" si="22" ref="E324:F326">E325</f>
        <v>99.9</v>
      </c>
      <c r="F324" s="45">
        <f t="shared" si="22"/>
        <v>99.9</v>
      </c>
    </row>
    <row r="325" spans="1:6" s="4" customFormat="1" ht="38.25">
      <c r="A325" s="25" t="s">
        <v>2</v>
      </c>
      <c r="B325" s="13" t="s">
        <v>633</v>
      </c>
      <c r="C325" s="13" t="s">
        <v>733</v>
      </c>
      <c r="D325" s="13"/>
      <c r="E325" s="45">
        <f t="shared" si="22"/>
        <v>99.9</v>
      </c>
      <c r="F325" s="45">
        <f t="shared" si="22"/>
        <v>99.9</v>
      </c>
    </row>
    <row r="326" spans="1:6" s="16" customFormat="1" ht="26.25">
      <c r="A326" s="17" t="s">
        <v>719</v>
      </c>
      <c r="B326" s="9" t="s">
        <v>633</v>
      </c>
      <c r="C326" s="9" t="s">
        <v>733</v>
      </c>
      <c r="D326" s="9" t="s">
        <v>716</v>
      </c>
      <c r="E326" s="46">
        <f t="shared" si="22"/>
        <v>99.9</v>
      </c>
      <c r="F326" s="46">
        <f t="shared" si="22"/>
        <v>99.9</v>
      </c>
    </row>
    <row r="327" spans="1:6" s="16" customFormat="1" ht="26.25">
      <c r="A327" s="17" t="s">
        <v>123</v>
      </c>
      <c r="B327" s="9" t="s">
        <v>633</v>
      </c>
      <c r="C327" s="9" t="s">
        <v>733</v>
      </c>
      <c r="D327" s="9" t="s">
        <v>124</v>
      </c>
      <c r="E327" s="46">
        <v>99.9</v>
      </c>
      <c r="F327" s="53">
        <v>99.9</v>
      </c>
    </row>
    <row r="328" spans="1:6" s="4" customFormat="1" ht="14.25">
      <c r="A328" s="24" t="s">
        <v>143</v>
      </c>
      <c r="B328" s="13" t="s">
        <v>633</v>
      </c>
      <c r="C328" s="13" t="s">
        <v>144</v>
      </c>
      <c r="D328" s="13"/>
      <c r="E328" s="45">
        <f aca="true" t="shared" si="23" ref="E328:F331">E329</f>
        <v>750</v>
      </c>
      <c r="F328" s="45">
        <f t="shared" si="23"/>
        <v>750</v>
      </c>
    </row>
    <row r="329" spans="1:6" s="4" customFormat="1" ht="63.75">
      <c r="A329" s="24" t="s">
        <v>723</v>
      </c>
      <c r="B329" s="13" t="s">
        <v>633</v>
      </c>
      <c r="C329" s="13" t="s">
        <v>720</v>
      </c>
      <c r="D329" s="13"/>
      <c r="E329" s="45">
        <f t="shared" si="23"/>
        <v>750</v>
      </c>
      <c r="F329" s="45">
        <f t="shared" si="23"/>
        <v>750</v>
      </c>
    </row>
    <row r="330" spans="1:6" s="4" customFormat="1" ht="25.5">
      <c r="A330" s="24" t="s">
        <v>17</v>
      </c>
      <c r="B330" s="13" t="s">
        <v>633</v>
      </c>
      <c r="C330" s="13" t="s">
        <v>16</v>
      </c>
      <c r="D330" s="13"/>
      <c r="E330" s="45">
        <f t="shared" si="23"/>
        <v>750</v>
      </c>
      <c r="F330" s="45">
        <f t="shared" si="23"/>
        <v>750</v>
      </c>
    </row>
    <row r="331" spans="1:6" s="16" customFormat="1" ht="26.25">
      <c r="A331" s="17" t="s">
        <v>719</v>
      </c>
      <c r="B331" s="9" t="s">
        <v>633</v>
      </c>
      <c r="C331" s="9" t="s">
        <v>16</v>
      </c>
      <c r="D331" s="9" t="s">
        <v>716</v>
      </c>
      <c r="E331" s="46">
        <f t="shared" si="23"/>
        <v>750</v>
      </c>
      <c r="F331" s="46">
        <f t="shared" si="23"/>
        <v>750</v>
      </c>
    </row>
    <row r="332" spans="1:6" s="16" customFormat="1" ht="26.25">
      <c r="A332" s="17" t="s">
        <v>123</v>
      </c>
      <c r="B332" s="9" t="s">
        <v>633</v>
      </c>
      <c r="C332" s="9" t="s">
        <v>16</v>
      </c>
      <c r="D332" s="9" t="s">
        <v>124</v>
      </c>
      <c r="E332" s="46">
        <v>750</v>
      </c>
      <c r="F332" s="53">
        <v>750</v>
      </c>
    </row>
    <row r="333" spans="1:6" s="4" customFormat="1" ht="14.25">
      <c r="A333" s="25" t="s">
        <v>642</v>
      </c>
      <c r="B333" s="13" t="s">
        <v>633</v>
      </c>
      <c r="C333" s="13" t="s">
        <v>634</v>
      </c>
      <c r="D333" s="13"/>
      <c r="E333" s="45">
        <f>E334+E339+E342</f>
        <v>1674.6</v>
      </c>
      <c r="F333" s="45">
        <f>F334+F339+F342</f>
        <v>1674.6</v>
      </c>
    </row>
    <row r="334" spans="1:6" s="4" customFormat="1" ht="14.25">
      <c r="A334" s="25" t="s">
        <v>643</v>
      </c>
      <c r="B334" s="13" t="s">
        <v>633</v>
      </c>
      <c r="C334" s="13" t="s">
        <v>635</v>
      </c>
      <c r="D334" s="13"/>
      <c r="E334" s="45">
        <f>E335</f>
        <v>1359.6</v>
      </c>
      <c r="F334" s="45">
        <f>F335</f>
        <v>1359.6</v>
      </c>
    </row>
    <row r="335" spans="1:6" s="4" customFormat="1" ht="25.5">
      <c r="A335" s="25" t="s">
        <v>644</v>
      </c>
      <c r="B335" s="13" t="s">
        <v>633</v>
      </c>
      <c r="C335" s="13" t="s">
        <v>636</v>
      </c>
      <c r="D335" s="13"/>
      <c r="E335" s="45">
        <f>E338+E336</f>
        <v>1359.6</v>
      </c>
      <c r="F335" s="45">
        <f>F338+F336</f>
        <v>1359.6</v>
      </c>
    </row>
    <row r="336" spans="1:6" s="16" customFormat="1" ht="26.25">
      <c r="A336" s="17" t="s">
        <v>719</v>
      </c>
      <c r="B336" s="9" t="s">
        <v>633</v>
      </c>
      <c r="C336" s="9" t="s">
        <v>636</v>
      </c>
      <c r="D336" s="9" t="s">
        <v>716</v>
      </c>
      <c r="E336" s="46">
        <f>E337</f>
        <v>346.1</v>
      </c>
      <c r="F336" s="46">
        <f>F337</f>
        <v>346.1</v>
      </c>
    </row>
    <row r="337" spans="1:6" s="16" customFormat="1" ht="26.25">
      <c r="A337" s="17" t="s">
        <v>123</v>
      </c>
      <c r="B337" s="9" t="s">
        <v>633</v>
      </c>
      <c r="C337" s="9" t="s">
        <v>636</v>
      </c>
      <c r="D337" s="9" t="s">
        <v>124</v>
      </c>
      <c r="E337" s="46">
        <v>346.1</v>
      </c>
      <c r="F337" s="53">
        <v>346.1</v>
      </c>
    </row>
    <row r="338" spans="1:6" s="4" customFormat="1" ht="14.25">
      <c r="A338" s="26" t="s">
        <v>645</v>
      </c>
      <c r="B338" s="9" t="s">
        <v>633</v>
      </c>
      <c r="C338" s="9" t="s">
        <v>636</v>
      </c>
      <c r="D338" s="9" t="s">
        <v>637</v>
      </c>
      <c r="E338" s="46">
        <v>1013.5</v>
      </c>
      <c r="F338" s="53">
        <v>1013.5</v>
      </c>
    </row>
    <row r="339" spans="1:6" s="4" customFormat="1" ht="25.5">
      <c r="A339" s="25" t="s">
        <v>21</v>
      </c>
      <c r="B339" s="13" t="s">
        <v>633</v>
      </c>
      <c r="C339" s="13" t="s">
        <v>18</v>
      </c>
      <c r="D339" s="13"/>
      <c r="E339" s="45">
        <f>E340</f>
        <v>99</v>
      </c>
      <c r="F339" s="45">
        <f>F340</f>
        <v>99</v>
      </c>
    </row>
    <row r="340" spans="1:6" s="4" customFormat="1" ht="38.25">
      <c r="A340" s="25" t="s">
        <v>40</v>
      </c>
      <c r="B340" s="13" t="s">
        <v>633</v>
      </c>
      <c r="C340" s="13" t="s">
        <v>47</v>
      </c>
      <c r="D340" s="13"/>
      <c r="E340" s="45">
        <f>E341</f>
        <v>99</v>
      </c>
      <c r="F340" s="45">
        <f>F341</f>
        <v>99</v>
      </c>
    </row>
    <row r="341" spans="1:6" s="4" customFormat="1" ht="14.25">
      <c r="A341" s="26" t="s">
        <v>645</v>
      </c>
      <c r="B341" s="9" t="s">
        <v>633</v>
      </c>
      <c r="C341" s="9" t="s">
        <v>47</v>
      </c>
      <c r="D341" s="9" t="s">
        <v>637</v>
      </c>
      <c r="E341" s="46">
        <v>99</v>
      </c>
      <c r="F341" s="53">
        <v>99</v>
      </c>
    </row>
    <row r="342" spans="1:6" s="4" customFormat="1" ht="14.25">
      <c r="A342" s="25" t="s">
        <v>41</v>
      </c>
      <c r="B342" s="13" t="s">
        <v>633</v>
      </c>
      <c r="C342" s="13" t="s">
        <v>19</v>
      </c>
      <c r="D342" s="13"/>
      <c r="E342" s="45">
        <f aca="true" t="shared" si="24" ref="E342:F344">E343</f>
        <v>216</v>
      </c>
      <c r="F342" s="45">
        <f t="shared" si="24"/>
        <v>216</v>
      </c>
    </row>
    <row r="343" spans="1:6" s="4" customFormat="1" ht="38.25">
      <c r="A343" s="25" t="s">
        <v>22</v>
      </c>
      <c r="B343" s="13" t="s">
        <v>633</v>
      </c>
      <c r="C343" s="13" t="s">
        <v>20</v>
      </c>
      <c r="D343" s="13"/>
      <c r="E343" s="45">
        <f t="shared" si="24"/>
        <v>216</v>
      </c>
      <c r="F343" s="45">
        <f t="shared" si="24"/>
        <v>216</v>
      </c>
    </row>
    <row r="344" spans="1:6" s="4" customFormat="1" ht="25.5">
      <c r="A344" s="17" t="s">
        <v>719</v>
      </c>
      <c r="B344" s="9" t="s">
        <v>633</v>
      </c>
      <c r="C344" s="9" t="s">
        <v>20</v>
      </c>
      <c r="D344" s="9" t="s">
        <v>716</v>
      </c>
      <c r="E344" s="46">
        <f t="shared" si="24"/>
        <v>216</v>
      </c>
      <c r="F344" s="46">
        <f t="shared" si="24"/>
        <v>216</v>
      </c>
    </row>
    <row r="345" spans="1:6" s="4" customFormat="1" ht="25.5">
      <c r="A345" s="17" t="s">
        <v>123</v>
      </c>
      <c r="B345" s="9" t="s">
        <v>633</v>
      </c>
      <c r="C345" s="9" t="s">
        <v>20</v>
      </c>
      <c r="D345" s="9" t="s">
        <v>124</v>
      </c>
      <c r="E345" s="46">
        <v>216</v>
      </c>
      <c r="F345" s="53">
        <v>216</v>
      </c>
    </row>
    <row r="346" spans="1:6" s="4" customFormat="1" ht="25.5">
      <c r="A346" s="24" t="s">
        <v>238</v>
      </c>
      <c r="B346" s="13" t="s">
        <v>239</v>
      </c>
      <c r="C346" s="13" t="s">
        <v>82</v>
      </c>
      <c r="D346" s="13" t="s">
        <v>82</v>
      </c>
      <c r="E346" s="45">
        <f aca="true" t="shared" si="25" ref="E346:F350">E347</f>
        <v>1612.8</v>
      </c>
      <c r="F346" s="45">
        <f t="shared" si="25"/>
        <v>1612.8</v>
      </c>
    </row>
    <row r="347" spans="1:6" s="4" customFormat="1" ht="51">
      <c r="A347" s="24" t="s">
        <v>111</v>
      </c>
      <c r="B347" s="13" t="s">
        <v>239</v>
      </c>
      <c r="C347" s="13" t="s">
        <v>112</v>
      </c>
      <c r="D347" s="13" t="s">
        <v>82</v>
      </c>
      <c r="E347" s="45">
        <f t="shared" si="25"/>
        <v>1612.8</v>
      </c>
      <c r="F347" s="45">
        <f t="shared" si="25"/>
        <v>1612.8</v>
      </c>
    </row>
    <row r="348" spans="1:6" s="4" customFormat="1" ht="14.25">
      <c r="A348" s="24" t="s">
        <v>119</v>
      </c>
      <c r="B348" s="13" t="s">
        <v>239</v>
      </c>
      <c r="C348" s="13" t="s">
        <v>120</v>
      </c>
      <c r="D348" s="13" t="s">
        <v>82</v>
      </c>
      <c r="E348" s="45">
        <f t="shared" si="25"/>
        <v>1612.8</v>
      </c>
      <c r="F348" s="45">
        <f t="shared" si="25"/>
        <v>1612.8</v>
      </c>
    </row>
    <row r="349" spans="1:6" s="4" customFormat="1" ht="25.5">
      <c r="A349" s="24" t="s">
        <v>137</v>
      </c>
      <c r="B349" s="13" t="s">
        <v>239</v>
      </c>
      <c r="C349" s="13" t="s">
        <v>138</v>
      </c>
      <c r="D349" s="13" t="s">
        <v>82</v>
      </c>
      <c r="E349" s="45">
        <f t="shared" si="25"/>
        <v>1612.8</v>
      </c>
      <c r="F349" s="45">
        <f t="shared" si="25"/>
        <v>1612.8</v>
      </c>
    </row>
    <row r="350" spans="1:6" s="16" customFormat="1" ht="26.25">
      <c r="A350" s="17" t="s">
        <v>719</v>
      </c>
      <c r="B350" s="9" t="s">
        <v>239</v>
      </c>
      <c r="C350" s="9" t="s">
        <v>138</v>
      </c>
      <c r="D350" s="9" t="s">
        <v>716</v>
      </c>
      <c r="E350" s="46">
        <f t="shared" si="25"/>
        <v>1612.8</v>
      </c>
      <c r="F350" s="46">
        <f t="shared" si="25"/>
        <v>1612.8</v>
      </c>
    </row>
    <row r="351" spans="1:6" s="4" customFormat="1" ht="25.5">
      <c r="A351" s="17" t="s">
        <v>123</v>
      </c>
      <c r="B351" s="9" t="s">
        <v>239</v>
      </c>
      <c r="C351" s="9" t="s">
        <v>138</v>
      </c>
      <c r="D351" s="9" t="s">
        <v>124</v>
      </c>
      <c r="E351" s="46">
        <v>1612.8</v>
      </c>
      <c r="F351" s="53">
        <v>1612.8</v>
      </c>
    </row>
    <row r="352" spans="1:6" s="4" customFormat="1" ht="14.25">
      <c r="A352" s="24" t="s">
        <v>240</v>
      </c>
      <c r="B352" s="13" t="s">
        <v>241</v>
      </c>
      <c r="C352" s="13" t="s">
        <v>82</v>
      </c>
      <c r="D352" s="13" t="s">
        <v>82</v>
      </c>
      <c r="E352" s="45">
        <f>E353+E389+E486+E491+E516</f>
        <v>429282.7</v>
      </c>
      <c r="F352" s="45">
        <f>F353+F389+F486+F491+F516</f>
        <v>427323.5</v>
      </c>
    </row>
    <row r="353" spans="1:6" s="4" customFormat="1" ht="14.25">
      <c r="A353" s="24" t="s">
        <v>242</v>
      </c>
      <c r="B353" s="13" t="s">
        <v>243</v>
      </c>
      <c r="C353" s="13" t="s">
        <v>82</v>
      </c>
      <c r="D353" s="13" t="s">
        <v>82</v>
      </c>
      <c r="E353" s="45">
        <f>E354+E364+E368+E382+E377</f>
        <v>93075.9</v>
      </c>
      <c r="F353" s="45">
        <f>F354+F364+F368+F382+F377</f>
        <v>93025.00000000001</v>
      </c>
    </row>
    <row r="354" spans="1:6" s="4" customFormat="1" ht="25.5">
      <c r="A354" s="24" t="s">
        <v>127</v>
      </c>
      <c r="B354" s="13" t="s">
        <v>243</v>
      </c>
      <c r="C354" s="13" t="s">
        <v>128</v>
      </c>
      <c r="D354" s="13" t="s">
        <v>82</v>
      </c>
      <c r="E354" s="45">
        <f>E355+E359</f>
        <v>1212.1</v>
      </c>
      <c r="F354" s="45">
        <f>F355+F359</f>
        <v>1212.1</v>
      </c>
    </row>
    <row r="355" spans="1:6" s="4" customFormat="1" ht="14.25">
      <c r="A355" s="24" t="s">
        <v>129</v>
      </c>
      <c r="B355" s="13" t="s">
        <v>243</v>
      </c>
      <c r="C355" s="13" t="s">
        <v>130</v>
      </c>
      <c r="D355" s="13" t="s">
        <v>82</v>
      </c>
      <c r="E355" s="45">
        <f aca="true" t="shared" si="26" ref="E355:F357">E356</f>
        <v>668.1</v>
      </c>
      <c r="F355" s="45">
        <f t="shared" si="26"/>
        <v>668.1</v>
      </c>
    </row>
    <row r="356" spans="1:6" s="4" customFormat="1" ht="51">
      <c r="A356" s="24" t="s">
        <v>131</v>
      </c>
      <c r="B356" s="13" t="s">
        <v>243</v>
      </c>
      <c r="C356" s="13" t="s">
        <v>132</v>
      </c>
      <c r="D356" s="13" t="s">
        <v>82</v>
      </c>
      <c r="E356" s="45">
        <f t="shared" si="26"/>
        <v>668.1</v>
      </c>
      <c r="F356" s="45">
        <f t="shared" si="26"/>
        <v>668.1</v>
      </c>
    </row>
    <row r="357" spans="1:6" s="16" customFormat="1" ht="15">
      <c r="A357" s="17" t="s">
        <v>10</v>
      </c>
      <c r="B357" s="9" t="s">
        <v>243</v>
      </c>
      <c r="C357" s="9" t="s">
        <v>132</v>
      </c>
      <c r="D357" s="9" t="s">
        <v>9</v>
      </c>
      <c r="E357" s="46">
        <f t="shared" si="26"/>
        <v>668.1</v>
      </c>
      <c r="F357" s="46">
        <f t="shared" si="26"/>
        <v>668.1</v>
      </c>
    </row>
    <row r="358" spans="1:6" s="4" customFormat="1" ht="25.5">
      <c r="A358" s="17" t="s">
        <v>133</v>
      </c>
      <c r="B358" s="9" t="s">
        <v>243</v>
      </c>
      <c r="C358" s="9" t="s">
        <v>132</v>
      </c>
      <c r="D358" s="9" t="s">
        <v>134</v>
      </c>
      <c r="E358" s="46">
        <v>668.1</v>
      </c>
      <c r="F358" s="53">
        <v>668.1</v>
      </c>
    </row>
    <row r="359" spans="1:6" s="4" customFormat="1" ht="38.25">
      <c r="A359" s="25" t="s">
        <v>2</v>
      </c>
      <c r="B359" s="13" t="s">
        <v>243</v>
      </c>
      <c r="C359" s="13" t="s">
        <v>733</v>
      </c>
      <c r="D359" s="13"/>
      <c r="E359" s="45">
        <f>E360+E362</f>
        <v>544</v>
      </c>
      <c r="F359" s="45">
        <f>F360+F362</f>
        <v>544</v>
      </c>
    </row>
    <row r="360" spans="1:6" s="4" customFormat="1" ht="25.5">
      <c r="A360" s="17" t="s">
        <v>719</v>
      </c>
      <c r="B360" s="9" t="s">
        <v>243</v>
      </c>
      <c r="C360" s="9" t="s">
        <v>733</v>
      </c>
      <c r="D360" s="9" t="s">
        <v>716</v>
      </c>
      <c r="E360" s="46">
        <f>E361</f>
        <v>25.6</v>
      </c>
      <c r="F360" s="46">
        <f>F361</f>
        <v>25.6</v>
      </c>
    </row>
    <row r="361" spans="1:6" s="4" customFormat="1" ht="25.5">
      <c r="A361" s="17" t="s">
        <v>123</v>
      </c>
      <c r="B361" s="9" t="s">
        <v>243</v>
      </c>
      <c r="C361" s="9" t="s">
        <v>733</v>
      </c>
      <c r="D361" s="9" t="s">
        <v>124</v>
      </c>
      <c r="E361" s="46">
        <v>25.6</v>
      </c>
      <c r="F361" s="53">
        <v>25.6</v>
      </c>
    </row>
    <row r="362" spans="1:6" s="4" customFormat="1" ht="14.25">
      <c r="A362" s="17" t="s">
        <v>735</v>
      </c>
      <c r="B362" s="9" t="s">
        <v>243</v>
      </c>
      <c r="C362" s="9" t="s">
        <v>733</v>
      </c>
      <c r="D362" s="9" t="s">
        <v>734</v>
      </c>
      <c r="E362" s="46">
        <f>E363</f>
        <v>518.4</v>
      </c>
      <c r="F362" s="46">
        <f>F363</f>
        <v>518.4</v>
      </c>
    </row>
    <row r="363" spans="1:6" s="4" customFormat="1" ht="25.5">
      <c r="A363" s="17" t="s">
        <v>651</v>
      </c>
      <c r="B363" s="9" t="s">
        <v>243</v>
      </c>
      <c r="C363" s="9" t="s">
        <v>733</v>
      </c>
      <c r="D363" s="9" t="s">
        <v>647</v>
      </c>
      <c r="E363" s="46">
        <v>518.4</v>
      </c>
      <c r="F363" s="53">
        <v>518.4</v>
      </c>
    </row>
    <row r="364" spans="1:6" s="4" customFormat="1" ht="38.25">
      <c r="A364" s="25" t="s">
        <v>607</v>
      </c>
      <c r="B364" s="13" t="s">
        <v>243</v>
      </c>
      <c r="C364" s="13" t="s">
        <v>605</v>
      </c>
      <c r="D364" s="13"/>
      <c r="E364" s="45">
        <f aca="true" t="shared" si="27" ref="E364:F366">E365</f>
        <v>6331.4</v>
      </c>
      <c r="F364" s="45">
        <f t="shared" si="27"/>
        <v>6328</v>
      </c>
    </row>
    <row r="365" spans="1:6" s="4" customFormat="1" ht="25.5">
      <c r="A365" s="25" t="s">
        <v>608</v>
      </c>
      <c r="B365" s="13" t="s">
        <v>243</v>
      </c>
      <c r="C365" s="13" t="s">
        <v>606</v>
      </c>
      <c r="D365" s="13"/>
      <c r="E365" s="45">
        <f t="shared" si="27"/>
        <v>6331.4</v>
      </c>
      <c r="F365" s="45">
        <f t="shared" si="27"/>
        <v>6328</v>
      </c>
    </row>
    <row r="366" spans="1:6" s="16" customFormat="1" ht="26.25">
      <c r="A366" s="34" t="s">
        <v>719</v>
      </c>
      <c r="B366" s="9" t="s">
        <v>243</v>
      </c>
      <c r="C366" s="9" t="s">
        <v>606</v>
      </c>
      <c r="D366" s="9" t="s">
        <v>716</v>
      </c>
      <c r="E366" s="46">
        <f t="shared" si="27"/>
        <v>6331.4</v>
      </c>
      <c r="F366" s="46">
        <f t="shared" si="27"/>
        <v>6328</v>
      </c>
    </row>
    <row r="367" spans="1:6" s="4" customFormat="1" ht="25.5">
      <c r="A367" s="26" t="s">
        <v>123</v>
      </c>
      <c r="B367" s="9" t="s">
        <v>243</v>
      </c>
      <c r="C367" s="9" t="s">
        <v>606</v>
      </c>
      <c r="D367" s="9" t="s">
        <v>124</v>
      </c>
      <c r="E367" s="46">
        <v>6331.4</v>
      </c>
      <c r="F367" s="53">
        <v>6328</v>
      </c>
    </row>
    <row r="368" spans="1:6" s="4" customFormat="1" ht="14.25">
      <c r="A368" s="24" t="s">
        <v>244</v>
      </c>
      <c r="B368" s="13" t="s">
        <v>243</v>
      </c>
      <c r="C368" s="13" t="s">
        <v>245</v>
      </c>
      <c r="D368" s="13" t="s">
        <v>82</v>
      </c>
      <c r="E368" s="45">
        <f>E369</f>
        <v>80742.5</v>
      </c>
      <c r="F368" s="45">
        <f>F369</f>
        <v>80740.70000000001</v>
      </c>
    </row>
    <row r="369" spans="1:6" s="4" customFormat="1" ht="25.5">
      <c r="A369" s="24" t="s">
        <v>246</v>
      </c>
      <c r="B369" s="13" t="s">
        <v>243</v>
      </c>
      <c r="C369" s="13" t="s">
        <v>247</v>
      </c>
      <c r="D369" s="13" t="s">
        <v>82</v>
      </c>
      <c r="E369" s="45">
        <f>E370+E374</f>
        <v>80742.5</v>
      </c>
      <c r="F369" s="45">
        <f>F370+F374</f>
        <v>80740.70000000001</v>
      </c>
    </row>
    <row r="370" spans="1:6" s="4" customFormat="1" ht="25.5">
      <c r="A370" s="24" t="s">
        <v>248</v>
      </c>
      <c r="B370" s="13" t="s">
        <v>243</v>
      </c>
      <c r="C370" s="13" t="s">
        <v>249</v>
      </c>
      <c r="D370" s="13" t="s">
        <v>82</v>
      </c>
      <c r="E370" s="45">
        <f>E371</f>
        <v>79973</v>
      </c>
      <c r="F370" s="45">
        <f>F371</f>
        <v>79971.20000000001</v>
      </c>
    </row>
    <row r="371" spans="1:6" s="16" customFormat="1" ht="15">
      <c r="A371" s="17" t="s">
        <v>735</v>
      </c>
      <c r="B371" s="9" t="s">
        <v>243</v>
      </c>
      <c r="C371" s="9" t="s">
        <v>249</v>
      </c>
      <c r="D371" s="9" t="s">
        <v>734</v>
      </c>
      <c r="E371" s="46">
        <f>E372+E373</f>
        <v>79973</v>
      </c>
      <c r="F371" s="46">
        <f>F372+F373</f>
        <v>79971.20000000001</v>
      </c>
    </row>
    <row r="372" spans="1:6" s="4" customFormat="1" ht="63.75">
      <c r="A372" s="17" t="s">
        <v>250</v>
      </c>
      <c r="B372" s="9" t="s">
        <v>243</v>
      </c>
      <c r="C372" s="9" t="s">
        <v>249</v>
      </c>
      <c r="D372" s="9" t="s">
        <v>251</v>
      </c>
      <c r="E372" s="46">
        <v>79775.9</v>
      </c>
      <c r="F372" s="53">
        <v>79774.1</v>
      </c>
    </row>
    <row r="373" spans="1:6" s="4" customFormat="1" ht="25.5">
      <c r="A373" s="17" t="s">
        <v>651</v>
      </c>
      <c r="B373" s="9" t="s">
        <v>243</v>
      </c>
      <c r="C373" s="9" t="s">
        <v>249</v>
      </c>
      <c r="D373" s="9" t="s">
        <v>647</v>
      </c>
      <c r="E373" s="46">
        <v>197.1</v>
      </c>
      <c r="F373" s="53">
        <v>197.1</v>
      </c>
    </row>
    <row r="374" spans="1:6" s="4" customFormat="1" ht="38.25">
      <c r="A374" s="24" t="s">
        <v>737</v>
      </c>
      <c r="B374" s="13" t="s">
        <v>243</v>
      </c>
      <c r="C374" s="13" t="s">
        <v>736</v>
      </c>
      <c r="D374" s="13"/>
      <c r="E374" s="45">
        <f>E375</f>
        <v>769.5</v>
      </c>
      <c r="F374" s="45">
        <f>F375</f>
        <v>769.5</v>
      </c>
    </row>
    <row r="375" spans="1:6" s="4" customFormat="1" ht="14.25">
      <c r="A375" s="17" t="s">
        <v>735</v>
      </c>
      <c r="B375" s="9" t="s">
        <v>243</v>
      </c>
      <c r="C375" s="9" t="s">
        <v>736</v>
      </c>
      <c r="D375" s="9" t="s">
        <v>734</v>
      </c>
      <c r="E375" s="46">
        <f>E376</f>
        <v>769.5</v>
      </c>
      <c r="F375" s="46">
        <f>F376</f>
        <v>769.5</v>
      </c>
    </row>
    <row r="376" spans="1:6" s="4" customFormat="1" ht="25.5">
      <c r="A376" s="17" t="s">
        <v>651</v>
      </c>
      <c r="B376" s="9" t="s">
        <v>243</v>
      </c>
      <c r="C376" s="9" t="s">
        <v>736</v>
      </c>
      <c r="D376" s="9" t="s">
        <v>647</v>
      </c>
      <c r="E376" s="46">
        <v>769.5</v>
      </c>
      <c r="F376" s="53">
        <v>769.5</v>
      </c>
    </row>
    <row r="377" spans="1:6" s="4" customFormat="1" ht="14.25">
      <c r="A377" s="24" t="s">
        <v>377</v>
      </c>
      <c r="B377" s="13" t="s">
        <v>243</v>
      </c>
      <c r="C377" s="13" t="s">
        <v>378</v>
      </c>
      <c r="D377" s="13"/>
      <c r="E377" s="45">
        <f aca="true" t="shared" si="28" ref="E377:F380">E378</f>
        <v>30</v>
      </c>
      <c r="F377" s="45">
        <f t="shared" si="28"/>
        <v>30</v>
      </c>
    </row>
    <row r="378" spans="1:6" s="4" customFormat="1" ht="14.25">
      <c r="A378" s="25" t="s">
        <v>658</v>
      </c>
      <c r="B378" s="13" t="s">
        <v>243</v>
      </c>
      <c r="C378" s="13" t="s">
        <v>655</v>
      </c>
      <c r="D378" s="13"/>
      <c r="E378" s="45">
        <f t="shared" si="28"/>
        <v>30</v>
      </c>
      <c r="F378" s="45">
        <f t="shared" si="28"/>
        <v>30</v>
      </c>
    </row>
    <row r="379" spans="1:6" s="4" customFormat="1" ht="38.25">
      <c r="A379" s="25" t="s">
        <v>678</v>
      </c>
      <c r="B379" s="13" t="s">
        <v>243</v>
      </c>
      <c r="C379" s="13" t="s">
        <v>657</v>
      </c>
      <c r="D379" s="13"/>
      <c r="E379" s="45">
        <f t="shared" si="28"/>
        <v>30</v>
      </c>
      <c r="F379" s="45">
        <f t="shared" si="28"/>
        <v>30</v>
      </c>
    </row>
    <row r="380" spans="1:6" s="4" customFormat="1" ht="14.25">
      <c r="A380" s="17" t="s">
        <v>735</v>
      </c>
      <c r="B380" s="9" t="s">
        <v>243</v>
      </c>
      <c r="C380" s="9" t="s">
        <v>657</v>
      </c>
      <c r="D380" s="9" t="s">
        <v>734</v>
      </c>
      <c r="E380" s="46">
        <f t="shared" si="28"/>
        <v>30</v>
      </c>
      <c r="F380" s="46">
        <f t="shared" si="28"/>
        <v>30</v>
      </c>
    </row>
    <row r="381" spans="1:6" s="4" customFormat="1" ht="25.5">
      <c r="A381" s="17" t="s">
        <v>651</v>
      </c>
      <c r="B381" s="9" t="s">
        <v>243</v>
      </c>
      <c r="C381" s="9" t="s">
        <v>657</v>
      </c>
      <c r="D381" s="9" t="s">
        <v>647</v>
      </c>
      <c r="E381" s="46">
        <v>30</v>
      </c>
      <c r="F381" s="53">
        <v>30</v>
      </c>
    </row>
    <row r="382" spans="1:6" s="4" customFormat="1" ht="25.5">
      <c r="A382" s="24" t="s">
        <v>212</v>
      </c>
      <c r="B382" s="13" t="s">
        <v>243</v>
      </c>
      <c r="C382" s="13" t="s">
        <v>213</v>
      </c>
      <c r="D382" s="13" t="s">
        <v>82</v>
      </c>
      <c r="E382" s="45">
        <f>E383+E386</f>
        <v>4759.9</v>
      </c>
      <c r="F382" s="45">
        <f>F383+F386</f>
        <v>4714.2</v>
      </c>
    </row>
    <row r="383" spans="1:6" s="4" customFormat="1" ht="25.5">
      <c r="A383" s="24" t="s">
        <v>252</v>
      </c>
      <c r="B383" s="13" t="s">
        <v>243</v>
      </c>
      <c r="C383" s="13" t="s">
        <v>253</v>
      </c>
      <c r="D383" s="13" t="s">
        <v>82</v>
      </c>
      <c r="E383" s="45">
        <f>E384</f>
        <v>4743.4</v>
      </c>
      <c r="F383" s="45">
        <f>F384</f>
        <v>4714.2</v>
      </c>
    </row>
    <row r="384" spans="1:6" s="16" customFormat="1" ht="15">
      <c r="A384" s="17" t="s">
        <v>735</v>
      </c>
      <c r="B384" s="9" t="s">
        <v>243</v>
      </c>
      <c r="C384" s="9" t="s">
        <v>253</v>
      </c>
      <c r="D384" s="9" t="s">
        <v>734</v>
      </c>
      <c r="E384" s="46">
        <f>E385</f>
        <v>4743.4</v>
      </c>
      <c r="F384" s="46">
        <f>F385</f>
        <v>4714.2</v>
      </c>
    </row>
    <row r="385" spans="1:6" s="4" customFormat="1" ht="25.5">
      <c r="A385" s="17" t="s">
        <v>651</v>
      </c>
      <c r="B385" s="9" t="s">
        <v>243</v>
      </c>
      <c r="C385" s="9" t="s">
        <v>253</v>
      </c>
      <c r="D385" s="9" t="s">
        <v>647</v>
      </c>
      <c r="E385" s="46">
        <v>4743.4</v>
      </c>
      <c r="F385" s="53">
        <v>4714.2</v>
      </c>
    </row>
    <row r="386" spans="1:6" s="4" customFormat="1" ht="63.75">
      <c r="A386" s="24" t="s">
        <v>272</v>
      </c>
      <c r="B386" s="13" t="s">
        <v>243</v>
      </c>
      <c r="C386" s="13" t="s">
        <v>273</v>
      </c>
      <c r="D386" s="13"/>
      <c r="E386" s="45">
        <f>E387</f>
        <v>16.5</v>
      </c>
      <c r="F386" s="53"/>
    </row>
    <row r="387" spans="1:6" s="16" customFormat="1" ht="15">
      <c r="A387" s="17" t="s">
        <v>735</v>
      </c>
      <c r="B387" s="9" t="s">
        <v>243</v>
      </c>
      <c r="C387" s="9" t="s">
        <v>273</v>
      </c>
      <c r="D387" s="9" t="s">
        <v>734</v>
      </c>
      <c r="E387" s="46">
        <f>E388</f>
        <v>16.5</v>
      </c>
      <c r="F387" s="53"/>
    </row>
    <row r="388" spans="1:6" s="4" customFormat="1" ht="25.5">
      <c r="A388" s="17" t="s">
        <v>651</v>
      </c>
      <c r="B388" s="9" t="s">
        <v>243</v>
      </c>
      <c r="C388" s="9" t="s">
        <v>273</v>
      </c>
      <c r="D388" s="9" t="s">
        <v>647</v>
      </c>
      <c r="E388" s="46">
        <v>16.5</v>
      </c>
      <c r="F388" s="53"/>
    </row>
    <row r="389" spans="1:6" s="4" customFormat="1" ht="14.25">
      <c r="A389" s="24" t="s">
        <v>254</v>
      </c>
      <c r="B389" s="13" t="s">
        <v>255</v>
      </c>
      <c r="C389" s="13" t="s">
        <v>82</v>
      </c>
      <c r="D389" s="13" t="s">
        <v>82</v>
      </c>
      <c r="E389" s="45">
        <f>E390+E400+E404+E423+E447+E453+E475+E442+E431+E436</f>
        <v>301311.1</v>
      </c>
      <c r="F389" s="45">
        <f>F390+F400+F404+F423+F447+F453+F475+F442+F431+F436</f>
        <v>300861.7</v>
      </c>
    </row>
    <row r="390" spans="1:6" s="4" customFormat="1" ht="25.5">
      <c r="A390" s="24" t="s">
        <v>127</v>
      </c>
      <c r="B390" s="13" t="s">
        <v>255</v>
      </c>
      <c r="C390" s="13" t="s">
        <v>128</v>
      </c>
      <c r="D390" s="13" t="s">
        <v>82</v>
      </c>
      <c r="E390" s="45">
        <f>E391+E395</f>
        <v>5046.9</v>
      </c>
      <c r="F390" s="45">
        <f>F391+F395</f>
        <v>5044.799999999999</v>
      </c>
    </row>
    <row r="391" spans="1:6" s="4" customFormat="1" ht="14.25">
      <c r="A391" s="24" t="s">
        <v>129</v>
      </c>
      <c r="B391" s="13" t="s">
        <v>255</v>
      </c>
      <c r="C391" s="13" t="s">
        <v>130</v>
      </c>
      <c r="D391" s="13" t="s">
        <v>82</v>
      </c>
      <c r="E391" s="45">
        <f aca="true" t="shared" si="29" ref="E391:F393">E392</f>
        <v>4448</v>
      </c>
      <c r="F391" s="45">
        <f t="shared" si="29"/>
        <v>4445.9</v>
      </c>
    </row>
    <row r="392" spans="1:6" s="4" customFormat="1" ht="51">
      <c r="A392" s="24" t="s">
        <v>131</v>
      </c>
      <c r="B392" s="13" t="s">
        <v>255</v>
      </c>
      <c r="C392" s="13" t="s">
        <v>132</v>
      </c>
      <c r="D392" s="13" t="s">
        <v>82</v>
      </c>
      <c r="E392" s="45">
        <f t="shared" si="29"/>
        <v>4448</v>
      </c>
      <c r="F392" s="45">
        <f t="shared" si="29"/>
        <v>4445.9</v>
      </c>
    </row>
    <row r="393" spans="1:6" s="16" customFormat="1" ht="15">
      <c r="A393" s="17" t="s">
        <v>10</v>
      </c>
      <c r="B393" s="9" t="s">
        <v>255</v>
      </c>
      <c r="C393" s="9" t="s">
        <v>132</v>
      </c>
      <c r="D393" s="9" t="s">
        <v>9</v>
      </c>
      <c r="E393" s="46">
        <f t="shared" si="29"/>
        <v>4448</v>
      </c>
      <c r="F393" s="46">
        <f t="shared" si="29"/>
        <v>4445.9</v>
      </c>
    </row>
    <row r="394" spans="1:6" s="4" customFormat="1" ht="25.5">
      <c r="A394" s="17" t="s">
        <v>133</v>
      </c>
      <c r="B394" s="9" t="s">
        <v>255</v>
      </c>
      <c r="C394" s="9" t="s">
        <v>132</v>
      </c>
      <c r="D394" s="9" t="s">
        <v>134</v>
      </c>
      <c r="E394" s="46">
        <v>4448</v>
      </c>
      <c r="F394" s="53">
        <v>4445.9</v>
      </c>
    </row>
    <row r="395" spans="1:6" s="4" customFormat="1" ht="38.25">
      <c r="A395" s="25" t="s">
        <v>2</v>
      </c>
      <c r="B395" s="13" t="s">
        <v>255</v>
      </c>
      <c r="C395" s="13" t="s">
        <v>733</v>
      </c>
      <c r="D395" s="13"/>
      <c r="E395" s="45">
        <f>E396+E398</f>
        <v>598.9</v>
      </c>
      <c r="F395" s="45">
        <f>F396+F398</f>
        <v>598.9</v>
      </c>
    </row>
    <row r="396" spans="1:6" s="4" customFormat="1" ht="25.5">
      <c r="A396" s="17" t="s">
        <v>719</v>
      </c>
      <c r="B396" s="9" t="s">
        <v>255</v>
      </c>
      <c r="C396" s="9" t="s">
        <v>733</v>
      </c>
      <c r="D396" s="9" t="s">
        <v>716</v>
      </c>
      <c r="E396" s="46">
        <f>E397</f>
        <v>450.9</v>
      </c>
      <c r="F396" s="46">
        <f>F397</f>
        <v>450.9</v>
      </c>
    </row>
    <row r="397" spans="1:6" s="4" customFormat="1" ht="25.5">
      <c r="A397" s="17" t="s">
        <v>123</v>
      </c>
      <c r="B397" s="9" t="s">
        <v>255</v>
      </c>
      <c r="C397" s="9" t="s">
        <v>733</v>
      </c>
      <c r="D397" s="9" t="s">
        <v>124</v>
      </c>
      <c r="E397" s="46">
        <v>450.9</v>
      </c>
      <c r="F397" s="53">
        <v>450.9</v>
      </c>
    </row>
    <row r="398" spans="1:6" s="4" customFormat="1" ht="14.25">
      <c r="A398" s="17" t="s">
        <v>735</v>
      </c>
      <c r="B398" s="9" t="s">
        <v>255</v>
      </c>
      <c r="C398" s="9" t="s">
        <v>733</v>
      </c>
      <c r="D398" s="9" t="s">
        <v>734</v>
      </c>
      <c r="E398" s="46">
        <f>E399</f>
        <v>148</v>
      </c>
      <c r="F398" s="46">
        <f>F399</f>
        <v>148</v>
      </c>
    </row>
    <row r="399" spans="1:6" s="4" customFormat="1" ht="25.5">
      <c r="A399" s="17" t="s">
        <v>651</v>
      </c>
      <c r="B399" s="9" t="s">
        <v>255</v>
      </c>
      <c r="C399" s="9" t="s">
        <v>733</v>
      </c>
      <c r="D399" s="9" t="s">
        <v>647</v>
      </c>
      <c r="E399" s="46">
        <v>148</v>
      </c>
      <c r="F399" s="53">
        <v>148</v>
      </c>
    </row>
    <row r="400" spans="1:6" s="4" customFormat="1" ht="38.25">
      <c r="A400" s="25" t="s">
        <v>607</v>
      </c>
      <c r="B400" s="13" t="s">
        <v>255</v>
      </c>
      <c r="C400" s="13" t="s">
        <v>605</v>
      </c>
      <c r="D400" s="13"/>
      <c r="E400" s="45">
        <f aca="true" t="shared" si="30" ref="E400:F402">E401</f>
        <v>784.8</v>
      </c>
      <c r="F400" s="45">
        <f t="shared" si="30"/>
        <v>784.8</v>
      </c>
    </row>
    <row r="401" spans="1:6" s="4" customFormat="1" ht="25.5">
      <c r="A401" s="25" t="s">
        <v>608</v>
      </c>
      <c r="B401" s="13" t="s">
        <v>255</v>
      </c>
      <c r="C401" s="13" t="s">
        <v>606</v>
      </c>
      <c r="D401" s="13"/>
      <c r="E401" s="45">
        <f t="shared" si="30"/>
        <v>784.8</v>
      </c>
      <c r="F401" s="45">
        <f t="shared" si="30"/>
        <v>784.8</v>
      </c>
    </row>
    <row r="402" spans="1:6" s="16" customFormat="1" ht="26.25">
      <c r="A402" s="17" t="s">
        <v>719</v>
      </c>
      <c r="B402" s="9" t="s">
        <v>255</v>
      </c>
      <c r="C402" s="9" t="s">
        <v>606</v>
      </c>
      <c r="D402" s="9" t="s">
        <v>716</v>
      </c>
      <c r="E402" s="46">
        <f t="shared" si="30"/>
        <v>784.8</v>
      </c>
      <c r="F402" s="46">
        <f t="shared" si="30"/>
        <v>784.8</v>
      </c>
    </row>
    <row r="403" spans="1:6" s="4" customFormat="1" ht="25.5">
      <c r="A403" s="26" t="s">
        <v>123</v>
      </c>
      <c r="B403" s="9" t="s">
        <v>255</v>
      </c>
      <c r="C403" s="9" t="s">
        <v>606</v>
      </c>
      <c r="D403" s="9" t="s">
        <v>124</v>
      </c>
      <c r="E403" s="46">
        <v>784.8</v>
      </c>
      <c r="F403" s="53">
        <v>784.8</v>
      </c>
    </row>
    <row r="404" spans="1:6" s="4" customFormat="1" ht="25.5">
      <c r="A404" s="24" t="s">
        <v>256</v>
      </c>
      <c r="B404" s="13" t="s">
        <v>255</v>
      </c>
      <c r="C404" s="13" t="s">
        <v>257</v>
      </c>
      <c r="D404" s="13" t="s">
        <v>82</v>
      </c>
      <c r="E404" s="45">
        <f>E405</f>
        <v>44080</v>
      </c>
      <c r="F404" s="45">
        <f>F405</f>
        <v>43723.7</v>
      </c>
    </row>
    <row r="405" spans="1:6" s="4" customFormat="1" ht="25.5">
      <c r="A405" s="24" t="s">
        <v>246</v>
      </c>
      <c r="B405" s="13" t="s">
        <v>255</v>
      </c>
      <c r="C405" s="13" t="s">
        <v>258</v>
      </c>
      <c r="D405" s="13" t="s">
        <v>82</v>
      </c>
      <c r="E405" s="45">
        <f>E406+E418</f>
        <v>44080</v>
      </c>
      <c r="F405" s="45">
        <f>F406+F418</f>
        <v>43723.7</v>
      </c>
    </row>
    <row r="406" spans="1:6" s="4" customFormat="1" ht="25.5">
      <c r="A406" s="24" t="s">
        <v>248</v>
      </c>
      <c r="B406" s="13" t="s">
        <v>255</v>
      </c>
      <c r="C406" s="13" t="s">
        <v>259</v>
      </c>
      <c r="D406" s="13" t="s">
        <v>82</v>
      </c>
      <c r="E406" s="45">
        <f>E408+E410+E411+E413+E415+E417</f>
        <v>43872.6</v>
      </c>
      <c r="F406" s="45">
        <f>F408+F410+F411+F413+F415+F417</f>
        <v>43516.299999999996</v>
      </c>
    </row>
    <row r="407" spans="1:6" s="16" customFormat="1" ht="26.25">
      <c r="A407" s="17" t="s">
        <v>57</v>
      </c>
      <c r="B407" s="9" t="s">
        <v>255</v>
      </c>
      <c r="C407" s="9" t="s">
        <v>259</v>
      </c>
      <c r="D407" s="9" t="s">
        <v>56</v>
      </c>
      <c r="E407" s="46">
        <f>E408</f>
        <v>1112.4</v>
      </c>
      <c r="F407" s="46">
        <f>F408</f>
        <v>1112.4</v>
      </c>
    </row>
    <row r="408" spans="1:6" s="4" customFormat="1" ht="25.5">
      <c r="A408" s="17" t="s">
        <v>139</v>
      </c>
      <c r="B408" s="9" t="s">
        <v>255</v>
      </c>
      <c r="C408" s="9" t="s">
        <v>259</v>
      </c>
      <c r="D408" s="9" t="s">
        <v>260</v>
      </c>
      <c r="E408" s="46">
        <v>1112.4</v>
      </c>
      <c r="F408" s="53">
        <v>1112.4</v>
      </c>
    </row>
    <row r="409" spans="1:6" s="4" customFormat="1" ht="25.5">
      <c r="A409" s="17" t="s">
        <v>719</v>
      </c>
      <c r="B409" s="9" t="s">
        <v>255</v>
      </c>
      <c r="C409" s="9" t="s">
        <v>259</v>
      </c>
      <c r="D409" s="9" t="s">
        <v>716</v>
      </c>
      <c r="E409" s="46">
        <f>E410+E411</f>
        <v>4599.799999999999</v>
      </c>
      <c r="F409" s="46">
        <f>F410+F411</f>
        <v>4481.6</v>
      </c>
    </row>
    <row r="410" spans="1:6" s="4" customFormat="1" ht="25.5">
      <c r="A410" s="17" t="s">
        <v>625</v>
      </c>
      <c r="B410" s="9" t="s">
        <v>255</v>
      </c>
      <c r="C410" s="9" t="s">
        <v>259</v>
      </c>
      <c r="D410" s="9" t="s">
        <v>122</v>
      </c>
      <c r="E410" s="46">
        <v>27.9</v>
      </c>
      <c r="F410" s="53">
        <v>27.6</v>
      </c>
    </row>
    <row r="411" spans="1:6" s="4" customFormat="1" ht="25.5">
      <c r="A411" s="17" t="s">
        <v>123</v>
      </c>
      <c r="B411" s="9" t="s">
        <v>255</v>
      </c>
      <c r="C411" s="9" t="s">
        <v>259</v>
      </c>
      <c r="D411" s="9" t="s">
        <v>124</v>
      </c>
      <c r="E411" s="46">
        <v>4571.9</v>
      </c>
      <c r="F411" s="53">
        <v>4454</v>
      </c>
    </row>
    <row r="412" spans="1:6" s="4" customFormat="1" ht="25.5">
      <c r="A412" s="17" t="s">
        <v>749</v>
      </c>
      <c r="B412" s="9" t="s">
        <v>255</v>
      </c>
      <c r="C412" s="9" t="s">
        <v>259</v>
      </c>
      <c r="D412" s="9" t="s">
        <v>748</v>
      </c>
      <c r="E412" s="46">
        <f>E413</f>
        <v>14.7</v>
      </c>
      <c r="F412" s="46">
        <f>F413</f>
        <v>14.7</v>
      </c>
    </row>
    <row r="413" spans="1:6" s="4" customFormat="1" ht="38.25">
      <c r="A413" s="17" t="s">
        <v>738</v>
      </c>
      <c r="B413" s="9" t="s">
        <v>255</v>
      </c>
      <c r="C413" s="9" t="s">
        <v>259</v>
      </c>
      <c r="D413" s="9" t="s">
        <v>271</v>
      </c>
      <c r="E413" s="46">
        <v>14.7</v>
      </c>
      <c r="F413" s="53">
        <v>14.7</v>
      </c>
    </row>
    <row r="414" spans="1:6" s="4" customFormat="1" ht="14.25">
      <c r="A414" s="17" t="s">
        <v>735</v>
      </c>
      <c r="B414" s="9" t="s">
        <v>255</v>
      </c>
      <c r="C414" s="9" t="s">
        <v>259</v>
      </c>
      <c r="D414" s="9" t="s">
        <v>734</v>
      </c>
      <c r="E414" s="46">
        <f>E415</f>
        <v>38040.5</v>
      </c>
      <c r="F414" s="46">
        <f>F415</f>
        <v>37802.4</v>
      </c>
    </row>
    <row r="415" spans="1:6" s="4" customFormat="1" ht="63.75">
      <c r="A415" s="17" t="s">
        <v>250</v>
      </c>
      <c r="B415" s="9" t="s">
        <v>255</v>
      </c>
      <c r="C415" s="9" t="s">
        <v>259</v>
      </c>
      <c r="D415" s="9" t="s">
        <v>251</v>
      </c>
      <c r="E415" s="46">
        <v>38040.5</v>
      </c>
      <c r="F415" s="53">
        <v>37802.4</v>
      </c>
    </row>
    <row r="416" spans="1:6" s="4" customFormat="1" ht="14.25">
      <c r="A416" s="17" t="s">
        <v>10</v>
      </c>
      <c r="B416" s="9" t="s">
        <v>255</v>
      </c>
      <c r="C416" s="9" t="s">
        <v>259</v>
      </c>
      <c r="D416" s="9" t="s">
        <v>9</v>
      </c>
      <c r="E416" s="46">
        <f>E417</f>
        <v>105.2</v>
      </c>
      <c r="F416" s="46">
        <f>F417</f>
        <v>105.2</v>
      </c>
    </row>
    <row r="417" spans="1:6" s="4" customFormat="1" ht="14.25">
      <c r="A417" s="17" t="s">
        <v>125</v>
      </c>
      <c r="B417" s="9" t="s">
        <v>255</v>
      </c>
      <c r="C417" s="9" t="s">
        <v>259</v>
      </c>
      <c r="D417" s="9" t="s">
        <v>126</v>
      </c>
      <c r="E417" s="46">
        <v>105.2</v>
      </c>
      <c r="F417" s="53">
        <v>105.2</v>
      </c>
    </row>
    <row r="418" spans="1:6" s="4" customFormat="1" ht="38.25">
      <c r="A418" s="24" t="s">
        <v>740</v>
      </c>
      <c r="B418" s="13" t="s">
        <v>255</v>
      </c>
      <c r="C418" s="13" t="s">
        <v>739</v>
      </c>
      <c r="D418" s="13"/>
      <c r="E418" s="45">
        <f>E419+E421</f>
        <v>207.4</v>
      </c>
      <c r="F418" s="45">
        <f>F419+F421</f>
        <v>207.4</v>
      </c>
    </row>
    <row r="419" spans="1:6" s="4" customFormat="1" ht="25.5">
      <c r="A419" s="17" t="s">
        <v>719</v>
      </c>
      <c r="B419" s="9" t="s">
        <v>255</v>
      </c>
      <c r="C419" s="9" t="s">
        <v>739</v>
      </c>
      <c r="D419" s="9" t="s">
        <v>716</v>
      </c>
      <c r="E419" s="46">
        <f>E420</f>
        <v>199.4</v>
      </c>
      <c r="F419" s="46">
        <f>F420</f>
        <v>199.4</v>
      </c>
    </row>
    <row r="420" spans="1:6" s="4" customFormat="1" ht="25.5">
      <c r="A420" s="17" t="s">
        <v>123</v>
      </c>
      <c r="B420" s="9" t="s">
        <v>255</v>
      </c>
      <c r="C420" s="9" t="s">
        <v>739</v>
      </c>
      <c r="D420" s="9" t="s">
        <v>124</v>
      </c>
      <c r="E420" s="46">
        <v>199.4</v>
      </c>
      <c r="F420" s="53">
        <v>199.4</v>
      </c>
    </row>
    <row r="421" spans="1:6" s="4" customFormat="1" ht="14.25">
      <c r="A421" s="17" t="s">
        <v>735</v>
      </c>
      <c r="B421" s="9" t="s">
        <v>255</v>
      </c>
      <c r="C421" s="9" t="s">
        <v>739</v>
      </c>
      <c r="D421" s="9" t="s">
        <v>734</v>
      </c>
      <c r="E421" s="46">
        <f>E422</f>
        <v>8</v>
      </c>
      <c r="F421" s="46">
        <f>F422</f>
        <v>8</v>
      </c>
    </row>
    <row r="422" spans="1:6" s="4" customFormat="1" ht="25.5">
      <c r="A422" s="17" t="s">
        <v>651</v>
      </c>
      <c r="B422" s="9" t="s">
        <v>255</v>
      </c>
      <c r="C422" s="9" t="s">
        <v>739</v>
      </c>
      <c r="D422" s="9" t="s">
        <v>647</v>
      </c>
      <c r="E422" s="46">
        <v>8</v>
      </c>
      <c r="F422" s="53">
        <v>8</v>
      </c>
    </row>
    <row r="423" spans="1:6" s="4" customFormat="1" ht="14.25">
      <c r="A423" s="24" t="s">
        <v>261</v>
      </c>
      <c r="B423" s="13" t="s">
        <v>255</v>
      </c>
      <c r="C423" s="13" t="s">
        <v>262</v>
      </c>
      <c r="D423" s="13" t="s">
        <v>82</v>
      </c>
      <c r="E423" s="45">
        <f>E424</f>
        <v>22781.2</v>
      </c>
      <c r="F423" s="45">
        <f>F424</f>
        <v>22770.100000000002</v>
      </c>
    </row>
    <row r="424" spans="1:6" s="4" customFormat="1" ht="25.5">
      <c r="A424" s="24" t="s">
        <v>246</v>
      </c>
      <c r="B424" s="13" t="s">
        <v>255</v>
      </c>
      <c r="C424" s="13" t="s">
        <v>263</v>
      </c>
      <c r="D424" s="13" t="s">
        <v>82</v>
      </c>
      <c r="E424" s="45">
        <f>E425+E428</f>
        <v>22781.2</v>
      </c>
      <c r="F424" s="45">
        <f>F425+F428</f>
        <v>22770.100000000002</v>
      </c>
    </row>
    <row r="425" spans="1:6" s="4" customFormat="1" ht="25.5">
      <c r="A425" s="24" t="s">
        <v>248</v>
      </c>
      <c r="B425" s="13" t="s">
        <v>255</v>
      </c>
      <c r="C425" s="13" t="s">
        <v>264</v>
      </c>
      <c r="D425" s="13" t="s">
        <v>82</v>
      </c>
      <c r="E425" s="45">
        <f>E426</f>
        <v>22535</v>
      </c>
      <c r="F425" s="45">
        <f>F426</f>
        <v>22523.9</v>
      </c>
    </row>
    <row r="426" spans="1:6" s="16" customFormat="1" ht="15">
      <c r="A426" s="17" t="s">
        <v>735</v>
      </c>
      <c r="B426" s="9" t="s">
        <v>255</v>
      </c>
      <c r="C426" s="9" t="s">
        <v>264</v>
      </c>
      <c r="D426" s="9" t="s">
        <v>734</v>
      </c>
      <c r="E426" s="46">
        <f>E427</f>
        <v>22535</v>
      </c>
      <c r="F426" s="46">
        <f>F427</f>
        <v>22523.9</v>
      </c>
    </row>
    <row r="427" spans="1:6" s="4" customFormat="1" ht="63.75">
      <c r="A427" s="17" t="s">
        <v>250</v>
      </c>
      <c r="B427" s="9" t="s">
        <v>255</v>
      </c>
      <c r="C427" s="9" t="s">
        <v>264</v>
      </c>
      <c r="D427" s="9" t="s">
        <v>251</v>
      </c>
      <c r="E427" s="46">
        <v>22535</v>
      </c>
      <c r="F427" s="53">
        <v>22523.9</v>
      </c>
    </row>
    <row r="428" spans="1:6" s="4" customFormat="1" ht="38.25">
      <c r="A428" s="25" t="s">
        <v>648</v>
      </c>
      <c r="B428" s="13" t="s">
        <v>255</v>
      </c>
      <c r="C428" s="13" t="s">
        <v>646</v>
      </c>
      <c r="D428" s="13"/>
      <c r="E428" s="45">
        <f>E429</f>
        <v>246.2</v>
      </c>
      <c r="F428" s="45">
        <f>F429</f>
        <v>246.2</v>
      </c>
    </row>
    <row r="429" spans="1:6" s="16" customFormat="1" ht="15">
      <c r="A429" s="17" t="s">
        <v>735</v>
      </c>
      <c r="B429" s="9" t="s">
        <v>255</v>
      </c>
      <c r="C429" s="9" t="s">
        <v>646</v>
      </c>
      <c r="D429" s="9" t="s">
        <v>734</v>
      </c>
      <c r="E429" s="46">
        <f>E430</f>
        <v>246.2</v>
      </c>
      <c r="F429" s="46">
        <f>F430</f>
        <v>246.2</v>
      </c>
    </row>
    <row r="430" spans="1:6" s="4" customFormat="1" ht="25.5">
      <c r="A430" s="17" t="s">
        <v>651</v>
      </c>
      <c r="B430" s="9" t="s">
        <v>255</v>
      </c>
      <c r="C430" s="9" t="s">
        <v>646</v>
      </c>
      <c r="D430" s="9" t="s">
        <v>647</v>
      </c>
      <c r="E430" s="46">
        <v>246.2</v>
      </c>
      <c r="F430" s="53">
        <v>246.2</v>
      </c>
    </row>
    <row r="431" spans="1:6" s="4" customFormat="1" ht="14.25">
      <c r="A431" s="24" t="s">
        <v>3</v>
      </c>
      <c r="B431" s="13" t="s">
        <v>255</v>
      </c>
      <c r="C431" s="13" t="s">
        <v>741</v>
      </c>
      <c r="D431" s="13"/>
      <c r="E431" s="45">
        <f aca="true" t="shared" si="31" ref="E431:F434">E432</f>
        <v>5</v>
      </c>
      <c r="F431" s="45">
        <f t="shared" si="31"/>
        <v>5</v>
      </c>
    </row>
    <row r="432" spans="1:6" s="4" customFormat="1" ht="25.5">
      <c r="A432" s="24" t="s">
        <v>246</v>
      </c>
      <c r="B432" s="13" t="s">
        <v>255</v>
      </c>
      <c r="C432" s="13" t="s">
        <v>742</v>
      </c>
      <c r="D432" s="13"/>
      <c r="E432" s="45">
        <f t="shared" si="31"/>
        <v>5</v>
      </c>
      <c r="F432" s="45">
        <f t="shared" si="31"/>
        <v>5</v>
      </c>
    </row>
    <row r="433" spans="1:6" s="4" customFormat="1" ht="25.5">
      <c r="A433" s="24" t="s">
        <v>745</v>
      </c>
      <c r="B433" s="13" t="s">
        <v>255</v>
      </c>
      <c r="C433" s="13" t="s">
        <v>743</v>
      </c>
      <c r="D433" s="13"/>
      <c r="E433" s="45">
        <f t="shared" si="31"/>
        <v>5</v>
      </c>
      <c r="F433" s="45">
        <f t="shared" si="31"/>
        <v>5</v>
      </c>
    </row>
    <row r="434" spans="1:6" s="4" customFormat="1" ht="25.5">
      <c r="A434" s="17" t="s">
        <v>719</v>
      </c>
      <c r="B434" s="9" t="s">
        <v>255</v>
      </c>
      <c r="C434" s="9" t="s">
        <v>743</v>
      </c>
      <c r="D434" s="9" t="s">
        <v>716</v>
      </c>
      <c r="E434" s="46">
        <f t="shared" si="31"/>
        <v>5</v>
      </c>
      <c r="F434" s="46">
        <f t="shared" si="31"/>
        <v>5</v>
      </c>
    </row>
    <row r="435" spans="1:6" s="4" customFormat="1" ht="25.5">
      <c r="A435" s="17" t="s">
        <v>123</v>
      </c>
      <c r="B435" s="9" t="s">
        <v>255</v>
      </c>
      <c r="C435" s="9" t="s">
        <v>743</v>
      </c>
      <c r="D435" s="9" t="s">
        <v>124</v>
      </c>
      <c r="E435" s="46">
        <v>5</v>
      </c>
      <c r="F435" s="53">
        <v>5</v>
      </c>
    </row>
    <row r="436" spans="1:6" s="4" customFormat="1" ht="14.25">
      <c r="A436" s="24" t="s">
        <v>296</v>
      </c>
      <c r="B436" s="13" t="s">
        <v>255</v>
      </c>
      <c r="C436" s="13" t="s">
        <v>297</v>
      </c>
      <c r="D436" s="13"/>
      <c r="E436" s="45">
        <f>E437</f>
        <v>29212.699999999997</v>
      </c>
      <c r="F436" s="45">
        <f>F437</f>
        <v>29212.699999999997</v>
      </c>
    </row>
    <row r="437" spans="1:6" s="4" customFormat="1" ht="25.5">
      <c r="A437" s="24" t="s">
        <v>746</v>
      </c>
      <c r="B437" s="13" t="s">
        <v>255</v>
      </c>
      <c r="C437" s="13" t="s">
        <v>744</v>
      </c>
      <c r="D437" s="13"/>
      <c r="E437" s="45">
        <f>E438+E440</f>
        <v>29212.699999999997</v>
      </c>
      <c r="F437" s="45">
        <f>F438+F440</f>
        <v>29212.699999999997</v>
      </c>
    </row>
    <row r="438" spans="1:6" s="4" customFormat="1" ht="25.5">
      <c r="A438" s="17" t="s">
        <v>719</v>
      </c>
      <c r="B438" s="9" t="s">
        <v>255</v>
      </c>
      <c r="C438" s="9" t="s">
        <v>744</v>
      </c>
      <c r="D438" s="9" t="s">
        <v>716</v>
      </c>
      <c r="E438" s="46">
        <f>E439</f>
        <v>7387.6</v>
      </c>
      <c r="F438" s="46">
        <f>F439</f>
        <v>7387.6</v>
      </c>
    </row>
    <row r="439" spans="1:6" s="4" customFormat="1" ht="25.5">
      <c r="A439" s="17" t="s">
        <v>123</v>
      </c>
      <c r="B439" s="9" t="s">
        <v>255</v>
      </c>
      <c r="C439" s="9" t="s">
        <v>744</v>
      </c>
      <c r="D439" s="9" t="s">
        <v>124</v>
      </c>
      <c r="E439" s="46">
        <v>7387.6</v>
      </c>
      <c r="F439" s="53">
        <v>7387.6</v>
      </c>
    </row>
    <row r="440" spans="1:6" s="4" customFormat="1" ht="14.25">
      <c r="A440" s="17" t="s">
        <v>735</v>
      </c>
      <c r="B440" s="9" t="s">
        <v>255</v>
      </c>
      <c r="C440" s="9" t="s">
        <v>744</v>
      </c>
      <c r="D440" s="9" t="s">
        <v>734</v>
      </c>
      <c r="E440" s="46">
        <f>E441</f>
        <v>21825.1</v>
      </c>
      <c r="F440" s="46">
        <f>F441</f>
        <v>21825.1</v>
      </c>
    </row>
    <row r="441" spans="1:6" s="4" customFormat="1" ht="25.5">
      <c r="A441" s="17" t="s">
        <v>651</v>
      </c>
      <c r="B441" s="9" t="s">
        <v>255</v>
      </c>
      <c r="C441" s="9" t="s">
        <v>744</v>
      </c>
      <c r="D441" s="9" t="s">
        <v>647</v>
      </c>
      <c r="E441" s="46">
        <v>21825.1</v>
      </c>
      <c r="F441" s="53">
        <v>21825.1</v>
      </c>
    </row>
    <row r="442" spans="1:6" s="4" customFormat="1" ht="14.25">
      <c r="A442" s="24" t="s">
        <v>377</v>
      </c>
      <c r="B442" s="13" t="s">
        <v>255</v>
      </c>
      <c r="C442" s="13" t="s">
        <v>378</v>
      </c>
      <c r="D442" s="13"/>
      <c r="E442" s="45">
        <f aca="true" t="shared" si="32" ref="E442:F445">E443</f>
        <v>60</v>
      </c>
      <c r="F442" s="45">
        <f t="shared" si="32"/>
        <v>60</v>
      </c>
    </row>
    <row r="443" spans="1:6" s="4" customFormat="1" ht="14.25">
      <c r="A443" s="25" t="s">
        <v>658</v>
      </c>
      <c r="B443" s="13" t="s">
        <v>255</v>
      </c>
      <c r="C443" s="13" t="s">
        <v>655</v>
      </c>
      <c r="D443" s="13"/>
      <c r="E443" s="45">
        <f t="shared" si="32"/>
        <v>60</v>
      </c>
      <c r="F443" s="45">
        <f t="shared" si="32"/>
        <v>60</v>
      </c>
    </row>
    <row r="444" spans="1:6" s="4" customFormat="1" ht="38.25">
      <c r="A444" s="25" t="s">
        <v>678</v>
      </c>
      <c r="B444" s="13" t="s">
        <v>255</v>
      </c>
      <c r="C444" s="13" t="s">
        <v>657</v>
      </c>
      <c r="D444" s="13"/>
      <c r="E444" s="46">
        <f t="shared" si="32"/>
        <v>60</v>
      </c>
      <c r="F444" s="46">
        <f t="shared" si="32"/>
        <v>60</v>
      </c>
    </row>
    <row r="445" spans="1:6" s="16" customFormat="1" ht="15">
      <c r="A445" s="34" t="s">
        <v>735</v>
      </c>
      <c r="B445" s="9" t="s">
        <v>255</v>
      </c>
      <c r="C445" s="9" t="s">
        <v>657</v>
      </c>
      <c r="D445" s="9" t="s">
        <v>734</v>
      </c>
      <c r="E445" s="46">
        <f t="shared" si="32"/>
        <v>60</v>
      </c>
      <c r="F445" s="46">
        <f t="shared" si="32"/>
        <v>60</v>
      </c>
    </row>
    <row r="446" spans="1:6" s="4" customFormat="1" ht="25.5">
      <c r="A446" s="26" t="s">
        <v>651</v>
      </c>
      <c r="B446" s="9" t="s">
        <v>255</v>
      </c>
      <c r="C446" s="9" t="s">
        <v>657</v>
      </c>
      <c r="D446" s="9" t="s">
        <v>647</v>
      </c>
      <c r="E446" s="46">
        <v>60</v>
      </c>
      <c r="F446" s="53">
        <v>60</v>
      </c>
    </row>
    <row r="447" spans="1:6" s="4" customFormat="1" ht="25.5">
      <c r="A447" s="25" t="s">
        <v>397</v>
      </c>
      <c r="B447" s="13" t="s">
        <v>255</v>
      </c>
      <c r="C447" s="13" t="s">
        <v>398</v>
      </c>
      <c r="D447" s="13"/>
      <c r="E447" s="45">
        <f>E448</f>
        <v>4292.4</v>
      </c>
      <c r="F447" s="45">
        <f>F448</f>
        <v>4250.2</v>
      </c>
    </row>
    <row r="448" spans="1:6" s="4" customFormat="1" ht="25.5">
      <c r="A448" s="25" t="s">
        <v>650</v>
      </c>
      <c r="B448" s="13" t="s">
        <v>255</v>
      </c>
      <c r="C448" s="13" t="s">
        <v>649</v>
      </c>
      <c r="D448" s="13"/>
      <c r="E448" s="45">
        <f>E449+E451</f>
        <v>4292.4</v>
      </c>
      <c r="F448" s="45">
        <f>F449+F451</f>
        <v>4250.2</v>
      </c>
    </row>
    <row r="449" spans="1:6" s="16" customFormat="1" ht="26.25">
      <c r="A449" s="34" t="s">
        <v>57</v>
      </c>
      <c r="B449" s="9" t="s">
        <v>255</v>
      </c>
      <c r="C449" s="9" t="s">
        <v>649</v>
      </c>
      <c r="D449" s="9" t="s">
        <v>56</v>
      </c>
      <c r="E449" s="46">
        <f>E450</f>
        <v>471.2</v>
      </c>
      <c r="F449" s="46">
        <f>F450</f>
        <v>462.9</v>
      </c>
    </row>
    <row r="450" spans="1:6" s="4" customFormat="1" ht="14.25">
      <c r="A450" s="26" t="s">
        <v>115</v>
      </c>
      <c r="B450" s="9" t="s">
        <v>255</v>
      </c>
      <c r="C450" s="9" t="s">
        <v>649</v>
      </c>
      <c r="D450" s="9" t="s">
        <v>267</v>
      </c>
      <c r="E450" s="46">
        <v>471.2</v>
      </c>
      <c r="F450" s="53">
        <v>462.9</v>
      </c>
    </row>
    <row r="451" spans="1:6" s="4" customFormat="1" ht="14.25">
      <c r="A451" s="34" t="s">
        <v>735</v>
      </c>
      <c r="B451" s="9" t="s">
        <v>255</v>
      </c>
      <c r="C451" s="9" t="s">
        <v>649</v>
      </c>
      <c r="D451" s="9" t="s">
        <v>734</v>
      </c>
      <c r="E451" s="46">
        <f>E452</f>
        <v>3821.2</v>
      </c>
      <c r="F451" s="46">
        <f>F452</f>
        <v>3787.3</v>
      </c>
    </row>
    <row r="452" spans="1:6" s="4" customFormat="1" ht="25.5">
      <c r="A452" s="26" t="s">
        <v>651</v>
      </c>
      <c r="B452" s="9" t="s">
        <v>255</v>
      </c>
      <c r="C452" s="9" t="s">
        <v>649</v>
      </c>
      <c r="D452" s="9" t="s">
        <v>647</v>
      </c>
      <c r="E452" s="46">
        <v>3821.2</v>
      </c>
      <c r="F452" s="53">
        <v>3787.3</v>
      </c>
    </row>
    <row r="453" spans="1:6" s="4" customFormat="1" ht="14.25">
      <c r="A453" s="24" t="s">
        <v>143</v>
      </c>
      <c r="B453" s="13" t="s">
        <v>255</v>
      </c>
      <c r="C453" s="13" t="s">
        <v>144</v>
      </c>
      <c r="D453" s="13" t="s">
        <v>82</v>
      </c>
      <c r="E453" s="45">
        <f>E454</f>
        <v>194608</v>
      </c>
      <c r="F453" s="45">
        <f>F454</f>
        <v>194597.9</v>
      </c>
    </row>
    <row r="454" spans="1:6" s="4" customFormat="1" ht="51">
      <c r="A454" s="24" t="s">
        <v>145</v>
      </c>
      <c r="B454" s="13" t="s">
        <v>255</v>
      </c>
      <c r="C454" s="13" t="s">
        <v>146</v>
      </c>
      <c r="D454" s="13" t="s">
        <v>82</v>
      </c>
      <c r="E454" s="45">
        <f>E455+E464</f>
        <v>194608</v>
      </c>
      <c r="F454" s="45">
        <f>F455+F464</f>
        <v>194597.9</v>
      </c>
    </row>
    <row r="455" spans="1:6" s="4" customFormat="1" ht="89.25">
      <c r="A455" s="35" t="s">
        <v>265</v>
      </c>
      <c r="B455" s="13" t="s">
        <v>255</v>
      </c>
      <c r="C455" s="13" t="s">
        <v>266</v>
      </c>
      <c r="D455" s="13" t="s">
        <v>82</v>
      </c>
      <c r="E455" s="45">
        <f>E456+E459+E462</f>
        <v>176645</v>
      </c>
      <c r="F455" s="45">
        <f>F456+F459+F462</f>
        <v>176634.9</v>
      </c>
    </row>
    <row r="456" spans="1:6" s="16" customFormat="1" ht="26.25">
      <c r="A456" s="34" t="s">
        <v>57</v>
      </c>
      <c r="B456" s="9" t="s">
        <v>255</v>
      </c>
      <c r="C456" s="9" t="s">
        <v>266</v>
      </c>
      <c r="D456" s="9" t="s">
        <v>56</v>
      </c>
      <c r="E456" s="46">
        <f>E457+E458</f>
        <v>18844</v>
      </c>
      <c r="F456" s="46">
        <f>F457+F458</f>
        <v>18840.600000000002</v>
      </c>
    </row>
    <row r="457" spans="1:6" s="4" customFormat="1" ht="14.25">
      <c r="A457" s="17" t="s">
        <v>115</v>
      </c>
      <c r="B457" s="9" t="s">
        <v>255</v>
      </c>
      <c r="C457" s="9" t="s">
        <v>266</v>
      </c>
      <c r="D457" s="9" t="s">
        <v>267</v>
      </c>
      <c r="E457" s="46">
        <v>18778.2</v>
      </c>
      <c r="F457" s="53">
        <v>18775.4</v>
      </c>
    </row>
    <row r="458" spans="1:6" s="4" customFormat="1" ht="25.5">
      <c r="A458" s="17" t="s">
        <v>139</v>
      </c>
      <c r="B458" s="9" t="s">
        <v>255</v>
      </c>
      <c r="C458" s="9" t="s">
        <v>266</v>
      </c>
      <c r="D458" s="9" t="s">
        <v>260</v>
      </c>
      <c r="E458" s="46">
        <v>65.8</v>
      </c>
      <c r="F458" s="53">
        <v>65.2</v>
      </c>
    </row>
    <row r="459" spans="1:6" s="16" customFormat="1" ht="26.25">
      <c r="A459" s="17" t="s">
        <v>719</v>
      </c>
      <c r="B459" s="9" t="s">
        <v>255</v>
      </c>
      <c r="C459" s="9" t="s">
        <v>266</v>
      </c>
      <c r="D459" s="9" t="s">
        <v>716</v>
      </c>
      <c r="E459" s="46">
        <f>E461+E460</f>
        <v>464.4</v>
      </c>
      <c r="F459" s="46">
        <f>F461+F460</f>
        <v>461.3</v>
      </c>
    </row>
    <row r="460" spans="1:6" s="16" customFormat="1" ht="26.25">
      <c r="A460" s="17" t="s">
        <v>625</v>
      </c>
      <c r="B460" s="9" t="s">
        <v>255</v>
      </c>
      <c r="C460" s="9" t="s">
        <v>266</v>
      </c>
      <c r="D460" s="9" t="s">
        <v>122</v>
      </c>
      <c r="E460" s="46">
        <v>100</v>
      </c>
      <c r="F460" s="53">
        <v>100</v>
      </c>
    </row>
    <row r="461" spans="1:6" s="4" customFormat="1" ht="25.5">
      <c r="A461" s="17" t="s">
        <v>123</v>
      </c>
      <c r="B461" s="9" t="s">
        <v>255</v>
      </c>
      <c r="C461" s="9" t="s">
        <v>266</v>
      </c>
      <c r="D461" s="9" t="s">
        <v>124</v>
      </c>
      <c r="E461" s="46">
        <v>364.4</v>
      </c>
      <c r="F461" s="53">
        <v>361.3</v>
      </c>
    </row>
    <row r="462" spans="1:6" s="4" customFormat="1" ht="14.25">
      <c r="A462" s="34" t="s">
        <v>735</v>
      </c>
      <c r="B462" s="9" t="s">
        <v>255</v>
      </c>
      <c r="C462" s="9" t="s">
        <v>266</v>
      </c>
      <c r="D462" s="9" t="s">
        <v>734</v>
      </c>
      <c r="E462" s="46">
        <f>E463</f>
        <v>157336.6</v>
      </c>
      <c r="F462" s="46">
        <f>F463</f>
        <v>157333</v>
      </c>
    </row>
    <row r="463" spans="1:6" s="4" customFormat="1" ht="63.75">
      <c r="A463" s="17" t="s">
        <v>250</v>
      </c>
      <c r="B463" s="9" t="s">
        <v>255</v>
      </c>
      <c r="C463" s="9" t="s">
        <v>266</v>
      </c>
      <c r="D463" s="9" t="s">
        <v>251</v>
      </c>
      <c r="E463" s="46">
        <v>157336.6</v>
      </c>
      <c r="F463" s="53">
        <v>157333</v>
      </c>
    </row>
    <row r="464" spans="1:6" s="4" customFormat="1" ht="102">
      <c r="A464" s="35" t="s">
        <v>268</v>
      </c>
      <c r="B464" s="13" t="s">
        <v>255</v>
      </c>
      <c r="C464" s="13" t="s">
        <v>269</v>
      </c>
      <c r="D464" s="13" t="s">
        <v>82</v>
      </c>
      <c r="E464" s="45">
        <f>E465+E468+E471+E473</f>
        <v>17963</v>
      </c>
      <c r="F464" s="45">
        <f>F465+F468+F471+F473</f>
        <v>17963</v>
      </c>
    </row>
    <row r="465" spans="1:6" s="16" customFormat="1" ht="26.25">
      <c r="A465" s="34" t="s">
        <v>57</v>
      </c>
      <c r="B465" s="9" t="s">
        <v>255</v>
      </c>
      <c r="C465" s="9" t="s">
        <v>269</v>
      </c>
      <c r="D465" s="9" t="s">
        <v>56</v>
      </c>
      <c r="E465" s="46">
        <f>E466+E467</f>
        <v>14476.400000000001</v>
      </c>
      <c r="F465" s="46">
        <f>F466+F467</f>
        <v>14476.400000000001</v>
      </c>
    </row>
    <row r="466" spans="1:6" s="4" customFormat="1" ht="14.25">
      <c r="A466" s="17" t="s">
        <v>115</v>
      </c>
      <c r="B466" s="9" t="s">
        <v>255</v>
      </c>
      <c r="C466" s="9" t="s">
        <v>269</v>
      </c>
      <c r="D466" s="9" t="s">
        <v>267</v>
      </c>
      <c r="E466" s="46">
        <v>13891.7</v>
      </c>
      <c r="F466" s="53">
        <v>13891.7</v>
      </c>
    </row>
    <row r="467" spans="1:6" s="4" customFormat="1" ht="25.5">
      <c r="A467" s="17" t="s">
        <v>139</v>
      </c>
      <c r="B467" s="9" t="s">
        <v>255</v>
      </c>
      <c r="C467" s="9" t="s">
        <v>269</v>
      </c>
      <c r="D467" s="9" t="s">
        <v>260</v>
      </c>
      <c r="E467" s="46">
        <v>584.7</v>
      </c>
      <c r="F467" s="53">
        <v>584.7</v>
      </c>
    </row>
    <row r="468" spans="1:6" s="4" customFormat="1" ht="25.5">
      <c r="A468" s="17" t="s">
        <v>719</v>
      </c>
      <c r="B468" s="9" t="s">
        <v>255</v>
      </c>
      <c r="C468" s="9" t="s">
        <v>269</v>
      </c>
      <c r="D468" s="9" t="s">
        <v>716</v>
      </c>
      <c r="E468" s="46">
        <f>E469+E470</f>
        <v>3449.6</v>
      </c>
      <c r="F468" s="46">
        <f>F469+F470</f>
        <v>3449.6</v>
      </c>
    </row>
    <row r="469" spans="1:6" s="4" customFormat="1" ht="25.5">
      <c r="A469" s="17" t="s">
        <v>625</v>
      </c>
      <c r="B469" s="9" t="s">
        <v>255</v>
      </c>
      <c r="C469" s="9" t="s">
        <v>269</v>
      </c>
      <c r="D469" s="9" t="s">
        <v>122</v>
      </c>
      <c r="E469" s="46">
        <v>12.6</v>
      </c>
      <c r="F469" s="53">
        <v>12.6</v>
      </c>
    </row>
    <row r="470" spans="1:6" s="4" customFormat="1" ht="25.5">
      <c r="A470" s="17" t="s">
        <v>123</v>
      </c>
      <c r="B470" s="9" t="s">
        <v>255</v>
      </c>
      <c r="C470" s="9" t="s">
        <v>269</v>
      </c>
      <c r="D470" s="9" t="s">
        <v>124</v>
      </c>
      <c r="E470" s="46">
        <v>3437</v>
      </c>
      <c r="F470" s="53">
        <v>3437</v>
      </c>
    </row>
    <row r="471" spans="1:6" s="4" customFormat="1" ht="25.5">
      <c r="A471" s="17" t="s">
        <v>749</v>
      </c>
      <c r="B471" s="9" t="s">
        <v>255</v>
      </c>
      <c r="C471" s="9" t="s">
        <v>269</v>
      </c>
      <c r="D471" s="9" t="s">
        <v>748</v>
      </c>
      <c r="E471" s="46">
        <f>E472</f>
        <v>3.8</v>
      </c>
      <c r="F471" s="46">
        <f>F472</f>
        <v>3.8</v>
      </c>
    </row>
    <row r="472" spans="1:6" s="4" customFormat="1" ht="38.25">
      <c r="A472" s="17" t="s">
        <v>270</v>
      </c>
      <c r="B472" s="9" t="s">
        <v>255</v>
      </c>
      <c r="C472" s="9" t="s">
        <v>269</v>
      </c>
      <c r="D472" s="9" t="s">
        <v>271</v>
      </c>
      <c r="E472" s="46">
        <v>3.8</v>
      </c>
      <c r="F472" s="53">
        <v>3.8</v>
      </c>
    </row>
    <row r="473" spans="1:6" s="4" customFormat="1" ht="14.25">
      <c r="A473" s="17" t="s">
        <v>10</v>
      </c>
      <c r="B473" s="9" t="s">
        <v>255</v>
      </c>
      <c r="C473" s="9" t="s">
        <v>269</v>
      </c>
      <c r="D473" s="9" t="s">
        <v>9</v>
      </c>
      <c r="E473" s="46">
        <f>E474</f>
        <v>33.2</v>
      </c>
      <c r="F473" s="46">
        <f>F474</f>
        <v>33.2</v>
      </c>
    </row>
    <row r="474" spans="1:6" s="4" customFormat="1" ht="14.25">
      <c r="A474" s="17" t="s">
        <v>125</v>
      </c>
      <c r="B474" s="9" t="s">
        <v>255</v>
      </c>
      <c r="C474" s="9" t="s">
        <v>269</v>
      </c>
      <c r="D474" s="9" t="s">
        <v>126</v>
      </c>
      <c r="E474" s="46">
        <v>33.2</v>
      </c>
      <c r="F474" s="53">
        <v>33.2</v>
      </c>
    </row>
    <row r="475" spans="1:6" s="4" customFormat="1" ht="25.5">
      <c r="A475" s="24" t="s">
        <v>212</v>
      </c>
      <c r="B475" s="13" t="s">
        <v>255</v>
      </c>
      <c r="C475" s="13" t="s">
        <v>213</v>
      </c>
      <c r="D475" s="13" t="s">
        <v>82</v>
      </c>
      <c r="E475" s="45">
        <f>E476+E481</f>
        <v>440.1</v>
      </c>
      <c r="F475" s="45">
        <f>F476+F481</f>
        <v>412.5</v>
      </c>
    </row>
    <row r="476" spans="1:6" s="4" customFormat="1" ht="25.5">
      <c r="A476" s="24" t="s">
        <v>252</v>
      </c>
      <c r="B476" s="13" t="s">
        <v>255</v>
      </c>
      <c r="C476" s="13" t="s">
        <v>253</v>
      </c>
      <c r="D476" s="13" t="s">
        <v>82</v>
      </c>
      <c r="E476" s="45">
        <f>E479+E477</f>
        <v>406.6</v>
      </c>
      <c r="F476" s="45">
        <f>F479+F477</f>
        <v>404.5</v>
      </c>
    </row>
    <row r="477" spans="1:6" s="16" customFormat="1" ht="26.25">
      <c r="A477" s="17" t="s">
        <v>719</v>
      </c>
      <c r="B477" s="9" t="s">
        <v>255</v>
      </c>
      <c r="C477" s="9" t="s">
        <v>253</v>
      </c>
      <c r="D477" s="9" t="s">
        <v>716</v>
      </c>
      <c r="E477" s="46">
        <f>E478</f>
        <v>10.5</v>
      </c>
      <c r="F477" s="46">
        <f>F478</f>
        <v>8.4</v>
      </c>
    </row>
    <row r="478" spans="1:6" s="16" customFormat="1" ht="26.25">
      <c r="A478" s="17" t="s">
        <v>123</v>
      </c>
      <c r="B478" s="9" t="s">
        <v>255</v>
      </c>
      <c r="C478" s="9" t="s">
        <v>253</v>
      </c>
      <c r="D478" s="9" t="s">
        <v>124</v>
      </c>
      <c r="E478" s="46">
        <v>10.5</v>
      </c>
      <c r="F478" s="53">
        <v>8.4</v>
      </c>
    </row>
    <row r="479" spans="1:6" s="16" customFormat="1" ht="15">
      <c r="A479" s="17" t="s">
        <v>735</v>
      </c>
      <c r="B479" s="9" t="s">
        <v>255</v>
      </c>
      <c r="C479" s="9" t="s">
        <v>253</v>
      </c>
      <c r="D479" s="9" t="s">
        <v>734</v>
      </c>
      <c r="E479" s="46">
        <f>E480</f>
        <v>396.1</v>
      </c>
      <c r="F479" s="46">
        <f>F480</f>
        <v>396.1</v>
      </c>
    </row>
    <row r="480" spans="1:6" s="4" customFormat="1" ht="25.5">
      <c r="A480" s="17" t="s">
        <v>651</v>
      </c>
      <c r="B480" s="9" t="s">
        <v>255</v>
      </c>
      <c r="C480" s="9" t="s">
        <v>253</v>
      </c>
      <c r="D480" s="9" t="s">
        <v>647</v>
      </c>
      <c r="E480" s="46">
        <v>396.1</v>
      </c>
      <c r="F480" s="53">
        <v>396.1</v>
      </c>
    </row>
    <row r="481" spans="1:6" s="4" customFormat="1" ht="63.75">
      <c r="A481" s="24" t="s">
        <v>272</v>
      </c>
      <c r="B481" s="13" t="s">
        <v>255</v>
      </c>
      <c r="C481" s="13" t="s">
        <v>273</v>
      </c>
      <c r="D481" s="13" t="s">
        <v>82</v>
      </c>
      <c r="E481" s="45">
        <f>E482+E484</f>
        <v>33.5</v>
      </c>
      <c r="F481" s="45">
        <f>F482+F484</f>
        <v>8</v>
      </c>
    </row>
    <row r="482" spans="1:6" s="16" customFormat="1" ht="26.25">
      <c r="A482" s="17" t="s">
        <v>719</v>
      </c>
      <c r="B482" s="9" t="s">
        <v>255</v>
      </c>
      <c r="C482" s="9" t="s">
        <v>273</v>
      </c>
      <c r="D482" s="9" t="s">
        <v>716</v>
      </c>
      <c r="E482" s="46">
        <f>E483</f>
        <v>8</v>
      </c>
      <c r="F482" s="46">
        <f>F483</f>
        <v>8</v>
      </c>
    </row>
    <row r="483" spans="1:6" s="4" customFormat="1" ht="25.5">
      <c r="A483" s="17" t="s">
        <v>123</v>
      </c>
      <c r="B483" s="9" t="s">
        <v>255</v>
      </c>
      <c r="C483" s="9" t="s">
        <v>273</v>
      </c>
      <c r="D483" s="9" t="s">
        <v>124</v>
      </c>
      <c r="E483" s="46">
        <v>8</v>
      </c>
      <c r="F483" s="53">
        <v>8</v>
      </c>
    </row>
    <row r="484" spans="1:6" s="4" customFormat="1" ht="14.25">
      <c r="A484" s="17" t="s">
        <v>735</v>
      </c>
      <c r="B484" s="9" t="s">
        <v>255</v>
      </c>
      <c r="C484" s="9" t="s">
        <v>273</v>
      </c>
      <c r="D484" s="9" t="s">
        <v>734</v>
      </c>
      <c r="E484" s="46">
        <f>E485</f>
        <v>25.5</v>
      </c>
      <c r="F484" s="53"/>
    </row>
    <row r="485" spans="1:6" s="4" customFormat="1" ht="25.5">
      <c r="A485" s="17" t="s">
        <v>651</v>
      </c>
      <c r="B485" s="9" t="s">
        <v>255</v>
      </c>
      <c r="C485" s="9" t="s">
        <v>273</v>
      </c>
      <c r="D485" s="9" t="s">
        <v>647</v>
      </c>
      <c r="E485" s="46">
        <v>25.5</v>
      </c>
      <c r="F485" s="53"/>
    </row>
    <row r="486" spans="1:6" s="4" customFormat="1" ht="25.5">
      <c r="A486" s="24" t="s">
        <v>274</v>
      </c>
      <c r="B486" s="13" t="s">
        <v>275</v>
      </c>
      <c r="C486" s="13" t="s">
        <v>82</v>
      </c>
      <c r="D486" s="13" t="s">
        <v>82</v>
      </c>
      <c r="E486" s="45">
        <f>E487</f>
        <v>6</v>
      </c>
      <c r="F486" s="45"/>
    </row>
    <row r="487" spans="1:6" s="4" customFormat="1" ht="25.5">
      <c r="A487" s="24" t="s">
        <v>276</v>
      </c>
      <c r="B487" s="13" t="s">
        <v>275</v>
      </c>
      <c r="C487" s="13" t="s">
        <v>277</v>
      </c>
      <c r="D487" s="13" t="s">
        <v>82</v>
      </c>
      <c r="E487" s="45">
        <f>E488</f>
        <v>6</v>
      </c>
      <c r="F487" s="45"/>
    </row>
    <row r="488" spans="1:6" s="4" customFormat="1" ht="25.5">
      <c r="A488" s="24" t="s">
        <v>246</v>
      </c>
      <c r="B488" s="13" t="s">
        <v>275</v>
      </c>
      <c r="C488" s="13" t="s">
        <v>278</v>
      </c>
      <c r="D488" s="13" t="s">
        <v>82</v>
      </c>
      <c r="E488" s="45">
        <f>E489</f>
        <v>6</v>
      </c>
      <c r="F488" s="45"/>
    </row>
    <row r="489" spans="1:6" s="4" customFormat="1" ht="14.25">
      <c r="A489" s="17" t="s">
        <v>735</v>
      </c>
      <c r="B489" s="9" t="s">
        <v>275</v>
      </c>
      <c r="C489" s="9" t="s">
        <v>278</v>
      </c>
      <c r="D489" s="9" t="s">
        <v>734</v>
      </c>
      <c r="E489" s="46">
        <f>E490</f>
        <v>6</v>
      </c>
      <c r="F489" s="46"/>
    </row>
    <row r="490" spans="1:6" s="4" customFormat="1" ht="25.5">
      <c r="A490" s="17" t="s">
        <v>651</v>
      </c>
      <c r="B490" s="9" t="s">
        <v>275</v>
      </c>
      <c r="C490" s="9" t="s">
        <v>278</v>
      </c>
      <c r="D490" s="9" t="s">
        <v>647</v>
      </c>
      <c r="E490" s="46">
        <v>6</v>
      </c>
      <c r="F490" s="46"/>
    </row>
    <row r="491" spans="1:6" s="4" customFormat="1" ht="14.25">
      <c r="A491" s="24" t="s">
        <v>279</v>
      </c>
      <c r="B491" s="13" t="s">
        <v>280</v>
      </c>
      <c r="C491" s="13" t="s">
        <v>82</v>
      </c>
      <c r="D491" s="13" t="s">
        <v>82</v>
      </c>
      <c r="E491" s="45">
        <f>E492+E497+E502+E512</f>
        <v>1984.3000000000002</v>
      </c>
      <c r="F491" s="45">
        <f>F492+F497+F502+F512</f>
        <v>1975</v>
      </c>
    </row>
    <row r="492" spans="1:6" s="4" customFormat="1" ht="25.5">
      <c r="A492" s="24" t="s">
        <v>127</v>
      </c>
      <c r="B492" s="13" t="s">
        <v>280</v>
      </c>
      <c r="C492" s="13" t="s">
        <v>128</v>
      </c>
      <c r="D492" s="13" t="s">
        <v>82</v>
      </c>
      <c r="E492" s="45">
        <f aca="true" t="shared" si="33" ref="E492:F495">E493</f>
        <v>2.1</v>
      </c>
      <c r="F492" s="45">
        <f t="shared" si="33"/>
        <v>2.1</v>
      </c>
    </row>
    <row r="493" spans="1:6" s="4" customFormat="1" ht="14.25">
      <c r="A493" s="24" t="s">
        <v>129</v>
      </c>
      <c r="B493" s="13" t="s">
        <v>280</v>
      </c>
      <c r="C493" s="13" t="s">
        <v>130</v>
      </c>
      <c r="D493" s="13" t="s">
        <v>82</v>
      </c>
      <c r="E493" s="45">
        <f t="shared" si="33"/>
        <v>2.1</v>
      </c>
      <c r="F493" s="45">
        <f t="shared" si="33"/>
        <v>2.1</v>
      </c>
    </row>
    <row r="494" spans="1:6" s="4" customFormat="1" ht="51">
      <c r="A494" s="24" t="s">
        <v>131</v>
      </c>
      <c r="B494" s="13" t="s">
        <v>280</v>
      </c>
      <c r="C494" s="13" t="s">
        <v>132</v>
      </c>
      <c r="D494" s="13" t="s">
        <v>82</v>
      </c>
      <c r="E494" s="45">
        <f t="shared" si="33"/>
        <v>2.1</v>
      </c>
      <c r="F494" s="45">
        <f t="shared" si="33"/>
        <v>2.1</v>
      </c>
    </row>
    <row r="495" spans="1:6" s="16" customFormat="1" ht="15">
      <c r="A495" s="17" t="s">
        <v>10</v>
      </c>
      <c r="B495" s="9" t="s">
        <v>280</v>
      </c>
      <c r="C495" s="9" t="s">
        <v>132</v>
      </c>
      <c r="D495" s="9" t="s">
        <v>9</v>
      </c>
      <c r="E495" s="46">
        <f t="shared" si="33"/>
        <v>2.1</v>
      </c>
      <c r="F495" s="46">
        <f t="shared" si="33"/>
        <v>2.1</v>
      </c>
    </row>
    <row r="496" spans="1:6" s="4" customFormat="1" ht="25.5">
      <c r="A496" s="17" t="s">
        <v>133</v>
      </c>
      <c r="B496" s="9" t="s">
        <v>280</v>
      </c>
      <c r="C496" s="9" t="s">
        <v>132</v>
      </c>
      <c r="D496" s="9" t="s">
        <v>134</v>
      </c>
      <c r="E496" s="46">
        <v>2.1</v>
      </c>
      <c r="F496" s="53">
        <v>2.1</v>
      </c>
    </row>
    <row r="497" spans="1:6" s="4" customFormat="1" ht="25.5">
      <c r="A497" s="24" t="s">
        <v>281</v>
      </c>
      <c r="B497" s="13" t="s">
        <v>280</v>
      </c>
      <c r="C497" s="13" t="s">
        <v>282</v>
      </c>
      <c r="D497" s="13" t="s">
        <v>82</v>
      </c>
      <c r="E497" s="45">
        <f aca="true" t="shared" si="34" ref="E497:F500">E498</f>
        <v>747.7</v>
      </c>
      <c r="F497" s="45">
        <f t="shared" si="34"/>
        <v>747.7</v>
      </c>
    </row>
    <row r="498" spans="1:6" s="4" customFormat="1" ht="25.5">
      <c r="A498" s="24" t="s">
        <v>246</v>
      </c>
      <c r="B498" s="13" t="s">
        <v>280</v>
      </c>
      <c r="C498" s="13" t="s">
        <v>283</v>
      </c>
      <c r="D498" s="13" t="s">
        <v>82</v>
      </c>
      <c r="E498" s="45">
        <f t="shared" si="34"/>
        <v>747.7</v>
      </c>
      <c r="F498" s="45">
        <f t="shared" si="34"/>
        <v>747.7</v>
      </c>
    </row>
    <row r="499" spans="1:6" s="4" customFormat="1" ht="38.25">
      <c r="A499" s="24" t="s">
        <v>284</v>
      </c>
      <c r="B499" s="13" t="s">
        <v>280</v>
      </c>
      <c r="C499" s="13" t="s">
        <v>285</v>
      </c>
      <c r="D499" s="13" t="s">
        <v>82</v>
      </c>
      <c r="E499" s="45">
        <f t="shared" si="34"/>
        <v>747.7</v>
      </c>
      <c r="F499" s="45">
        <f t="shared" si="34"/>
        <v>747.7</v>
      </c>
    </row>
    <row r="500" spans="1:6" s="16" customFormat="1" ht="15">
      <c r="A500" s="17" t="s">
        <v>735</v>
      </c>
      <c r="B500" s="9" t="s">
        <v>280</v>
      </c>
      <c r="C500" s="9" t="s">
        <v>285</v>
      </c>
      <c r="D500" s="9" t="s">
        <v>734</v>
      </c>
      <c r="E500" s="46">
        <f t="shared" si="34"/>
        <v>747.7</v>
      </c>
      <c r="F500" s="46">
        <f t="shared" si="34"/>
        <v>747.7</v>
      </c>
    </row>
    <row r="501" spans="1:6" s="4" customFormat="1" ht="63.75">
      <c r="A501" s="17" t="s">
        <v>250</v>
      </c>
      <c r="B501" s="9" t="s">
        <v>280</v>
      </c>
      <c r="C501" s="9" t="s">
        <v>285</v>
      </c>
      <c r="D501" s="9" t="s">
        <v>251</v>
      </c>
      <c r="E501" s="46">
        <v>747.7</v>
      </c>
      <c r="F501" s="53">
        <v>747.7</v>
      </c>
    </row>
    <row r="502" spans="1:6" s="4" customFormat="1" ht="25.5">
      <c r="A502" s="24" t="s">
        <v>286</v>
      </c>
      <c r="B502" s="13" t="s">
        <v>280</v>
      </c>
      <c r="C502" s="13" t="s">
        <v>287</v>
      </c>
      <c r="D502" s="13" t="s">
        <v>82</v>
      </c>
      <c r="E502" s="45">
        <f>E503</f>
        <v>1124.5</v>
      </c>
      <c r="F502" s="45">
        <f>F503</f>
        <v>1115.2</v>
      </c>
    </row>
    <row r="503" spans="1:6" s="4" customFormat="1" ht="14.25">
      <c r="A503" s="24" t="s">
        <v>288</v>
      </c>
      <c r="B503" s="13" t="s">
        <v>280</v>
      </c>
      <c r="C503" s="13" t="s">
        <v>289</v>
      </c>
      <c r="D503" s="13" t="s">
        <v>82</v>
      </c>
      <c r="E503" s="45">
        <f>E504+E509</f>
        <v>1124.5</v>
      </c>
      <c r="F503" s="45">
        <f>F504+F509</f>
        <v>1115.2</v>
      </c>
    </row>
    <row r="504" spans="1:6" s="4" customFormat="1" ht="25.5">
      <c r="A504" s="24" t="s">
        <v>290</v>
      </c>
      <c r="B504" s="13" t="s">
        <v>280</v>
      </c>
      <c r="C504" s="13" t="s">
        <v>291</v>
      </c>
      <c r="D504" s="13" t="s">
        <v>82</v>
      </c>
      <c r="E504" s="45">
        <f>E505+E507</f>
        <v>124.5</v>
      </c>
      <c r="F504" s="45">
        <f>F505+F507</f>
        <v>115.2</v>
      </c>
    </row>
    <row r="505" spans="1:6" s="16" customFormat="1" ht="26.25">
      <c r="A505" s="17" t="s">
        <v>719</v>
      </c>
      <c r="B505" s="9" t="s">
        <v>280</v>
      </c>
      <c r="C505" s="9" t="s">
        <v>291</v>
      </c>
      <c r="D505" s="9" t="s">
        <v>716</v>
      </c>
      <c r="E505" s="46">
        <f>E506</f>
        <v>6</v>
      </c>
      <c r="F505" s="46">
        <f>F506</f>
        <v>4.5</v>
      </c>
    </row>
    <row r="506" spans="1:6" s="4" customFormat="1" ht="25.5">
      <c r="A506" s="17" t="s">
        <v>123</v>
      </c>
      <c r="B506" s="9" t="s">
        <v>280</v>
      </c>
      <c r="C506" s="9" t="s">
        <v>291</v>
      </c>
      <c r="D506" s="9" t="s">
        <v>124</v>
      </c>
      <c r="E506" s="46">
        <v>6</v>
      </c>
      <c r="F506" s="53">
        <v>4.5</v>
      </c>
    </row>
    <row r="507" spans="1:6" s="4" customFormat="1" ht="14.25">
      <c r="A507" s="17" t="s">
        <v>735</v>
      </c>
      <c r="B507" s="9" t="s">
        <v>280</v>
      </c>
      <c r="C507" s="9" t="s">
        <v>291</v>
      </c>
      <c r="D507" s="9" t="s">
        <v>734</v>
      </c>
      <c r="E507" s="46">
        <f>E508</f>
        <v>118.5</v>
      </c>
      <c r="F507" s="46">
        <f>F508</f>
        <v>110.7</v>
      </c>
    </row>
    <row r="508" spans="1:6" s="4" customFormat="1" ht="25.5">
      <c r="A508" s="17" t="s">
        <v>651</v>
      </c>
      <c r="B508" s="9" t="s">
        <v>280</v>
      </c>
      <c r="C508" s="9" t="s">
        <v>291</v>
      </c>
      <c r="D508" s="9" t="s">
        <v>647</v>
      </c>
      <c r="E508" s="46">
        <v>118.5</v>
      </c>
      <c r="F508" s="53">
        <v>110.7</v>
      </c>
    </row>
    <row r="509" spans="1:6" s="4" customFormat="1" ht="38.25">
      <c r="A509" s="24" t="s">
        <v>45</v>
      </c>
      <c r="B509" s="13" t="s">
        <v>280</v>
      </c>
      <c r="C509" s="13" t="s">
        <v>44</v>
      </c>
      <c r="D509" s="13"/>
      <c r="E509" s="45">
        <f>E510</f>
        <v>1000</v>
      </c>
      <c r="F509" s="45">
        <f>F510</f>
        <v>1000</v>
      </c>
    </row>
    <row r="510" spans="1:6" s="4" customFormat="1" ht="14.25">
      <c r="A510" s="17" t="s">
        <v>735</v>
      </c>
      <c r="B510" s="9" t="s">
        <v>280</v>
      </c>
      <c r="C510" s="9" t="s">
        <v>44</v>
      </c>
      <c r="D510" s="9" t="s">
        <v>734</v>
      </c>
      <c r="E510" s="46">
        <f>E511</f>
        <v>1000</v>
      </c>
      <c r="F510" s="46">
        <f>F511</f>
        <v>1000</v>
      </c>
    </row>
    <row r="511" spans="1:6" s="4" customFormat="1" ht="25.5">
      <c r="A511" s="17" t="s">
        <v>651</v>
      </c>
      <c r="B511" s="9" t="s">
        <v>280</v>
      </c>
      <c r="C511" s="9" t="s">
        <v>44</v>
      </c>
      <c r="D511" s="9" t="s">
        <v>647</v>
      </c>
      <c r="E511" s="46">
        <v>1000</v>
      </c>
      <c r="F511" s="53">
        <v>1000</v>
      </c>
    </row>
    <row r="512" spans="1:6" s="4" customFormat="1" ht="25.5">
      <c r="A512" s="24" t="s">
        <v>212</v>
      </c>
      <c r="B512" s="13" t="s">
        <v>280</v>
      </c>
      <c r="C512" s="13" t="s">
        <v>213</v>
      </c>
      <c r="D512" s="13" t="s">
        <v>82</v>
      </c>
      <c r="E512" s="45">
        <f aca="true" t="shared" si="35" ref="E512:F514">E513</f>
        <v>110</v>
      </c>
      <c r="F512" s="45">
        <f t="shared" si="35"/>
        <v>110</v>
      </c>
    </row>
    <row r="513" spans="1:6" s="4" customFormat="1" ht="25.5">
      <c r="A513" s="24" t="s">
        <v>292</v>
      </c>
      <c r="B513" s="13" t="s">
        <v>280</v>
      </c>
      <c r="C513" s="13" t="s">
        <v>293</v>
      </c>
      <c r="D513" s="13" t="s">
        <v>82</v>
      </c>
      <c r="E513" s="45">
        <f t="shared" si="35"/>
        <v>110</v>
      </c>
      <c r="F513" s="45">
        <f t="shared" si="35"/>
        <v>110</v>
      </c>
    </row>
    <row r="514" spans="1:6" s="16" customFormat="1" ht="26.25">
      <c r="A514" s="17" t="s">
        <v>719</v>
      </c>
      <c r="B514" s="9" t="s">
        <v>280</v>
      </c>
      <c r="C514" s="9" t="s">
        <v>293</v>
      </c>
      <c r="D514" s="9" t="s">
        <v>716</v>
      </c>
      <c r="E514" s="46">
        <f t="shared" si="35"/>
        <v>110</v>
      </c>
      <c r="F514" s="46">
        <f t="shared" si="35"/>
        <v>110</v>
      </c>
    </row>
    <row r="515" spans="1:6" s="4" customFormat="1" ht="25.5">
      <c r="A515" s="17" t="s">
        <v>123</v>
      </c>
      <c r="B515" s="9" t="s">
        <v>280</v>
      </c>
      <c r="C515" s="9" t="s">
        <v>293</v>
      </c>
      <c r="D515" s="9" t="s">
        <v>124</v>
      </c>
      <c r="E515" s="46">
        <v>110</v>
      </c>
      <c r="F515" s="53">
        <v>110</v>
      </c>
    </row>
    <row r="516" spans="1:6" s="4" customFormat="1" ht="14.25">
      <c r="A516" s="24" t="s">
        <v>294</v>
      </c>
      <c r="B516" s="13" t="s">
        <v>295</v>
      </c>
      <c r="C516" s="13" t="s">
        <v>82</v>
      </c>
      <c r="D516" s="13" t="s">
        <v>82</v>
      </c>
      <c r="E516" s="45">
        <f>E517+E522+E536+E551+E556</f>
        <v>32905.4</v>
      </c>
      <c r="F516" s="45">
        <f>F517+F522+F536+F551+F556</f>
        <v>31461.800000000003</v>
      </c>
    </row>
    <row r="517" spans="1:6" s="4" customFormat="1" ht="25.5">
      <c r="A517" s="24" t="s">
        <v>127</v>
      </c>
      <c r="B517" s="13" t="s">
        <v>295</v>
      </c>
      <c r="C517" s="13" t="s">
        <v>128</v>
      </c>
      <c r="D517" s="13" t="s">
        <v>82</v>
      </c>
      <c r="E517" s="45">
        <f aca="true" t="shared" si="36" ref="E517:F520">E518</f>
        <v>17.3</v>
      </c>
      <c r="F517" s="45">
        <f t="shared" si="36"/>
        <v>17.3</v>
      </c>
    </row>
    <row r="518" spans="1:6" s="4" customFormat="1" ht="14.25">
      <c r="A518" s="24" t="s">
        <v>129</v>
      </c>
      <c r="B518" s="13" t="s">
        <v>295</v>
      </c>
      <c r="C518" s="13" t="s">
        <v>130</v>
      </c>
      <c r="D518" s="13" t="s">
        <v>82</v>
      </c>
      <c r="E518" s="45">
        <f t="shared" si="36"/>
        <v>17.3</v>
      </c>
      <c r="F518" s="45">
        <f t="shared" si="36"/>
        <v>17.3</v>
      </c>
    </row>
    <row r="519" spans="1:6" s="4" customFormat="1" ht="51">
      <c r="A519" s="24" t="s">
        <v>131</v>
      </c>
      <c r="B519" s="13" t="s">
        <v>295</v>
      </c>
      <c r="C519" s="13" t="s">
        <v>132</v>
      </c>
      <c r="D519" s="13" t="s">
        <v>82</v>
      </c>
      <c r="E519" s="45">
        <f t="shared" si="36"/>
        <v>17.3</v>
      </c>
      <c r="F519" s="45">
        <f t="shared" si="36"/>
        <v>17.3</v>
      </c>
    </row>
    <row r="520" spans="1:6" s="16" customFormat="1" ht="15">
      <c r="A520" s="17" t="s">
        <v>10</v>
      </c>
      <c r="B520" s="9" t="s">
        <v>295</v>
      </c>
      <c r="C520" s="9" t="s">
        <v>132</v>
      </c>
      <c r="D520" s="9" t="s">
        <v>9</v>
      </c>
      <c r="E520" s="46">
        <f t="shared" si="36"/>
        <v>17.3</v>
      </c>
      <c r="F520" s="46">
        <f t="shared" si="36"/>
        <v>17.3</v>
      </c>
    </row>
    <row r="521" spans="1:6" s="4" customFormat="1" ht="25.5">
      <c r="A521" s="17" t="s">
        <v>133</v>
      </c>
      <c r="B521" s="9" t="s">
        <v>295</v>
      </c>
      <c r="C521" s="9" t="s">
        <v>132</v>
      </c>
      <c r="D521" s="9" t="s">
        <v>134</v>
      </c>
      <c r="E521" s="46">
        <v>17.3</v>
      </c>
      <c r="F521" s="53">
        <v>17.3</v>
      </c>
    </row>
    <row r="522" spans="1:6" s="4" customFormat="1" ht="14.25">
      <c r="A522" s="24" t="s">
        <v>296</v>
      </c>
      <c r="B522" s="13" t="s">
        <v>295</v>
      </c>
      <c r="C522" s="13" t="s">
        <v>297</v>
      </c>
      <c r="D522" s="13" t="s">
        <v>82</v>
      </c>
      <c r="E522" s="45">
        <f>E523</f>
        <v>2499.6</v>
      </c>
      <c r="F522" s="45">
        <f>F523</f>
        <v>2499.6</v>
      </c>
    </row>
    <row r="523" spans="1:6" s="4" customFormat="1" ht="25.5">
      <c r="A523" s="24" t="s">
        <v>298</v>
      </c>
      <c r="B523" s="13" t="s">
        <v>295</v>
      </c>
      <c r="C523" s="13" t="s">
        <v>299</v>
      </c>
      <c r="D523" s="13" t="s">
        <v>82</v>
      </c>
      <c r="E523" s="45">
        <f>E524+E527+E530+E533</f>
        <v>2499.6</v>
      </c>
      <c r="F523" s="45">
        <f>F524+F527+F530+F533</f>
        <v>2499.6</v>
      </c>
    </row>
    <row r="524" spans="1:6" s="4" customFormat="1" ht="38.25">
      <c r="A524" s="24" t="s">
        <v>300</v>
      </c>
      <c r="B524" s="13" t="s">
        <v>295</v>
      </c>
      <c r="C524" s="13" t="s">
        <v>301</v>
      </c>
      <c r="D524" s="13" t="s">
        <v>82</v>
      </c>
      <c r="E524" s="45">
        <f>E525</f>
        <v>10.8</v>
      </c>
      <c r="F524" s="45">
        <f>F525</f>
        <v>10.8</v>
      </c>
    </row>
    <row r="525" spans="1:6" s="16" customFormat="1" ht="26.25">
      <c r="A525" s="17" t="s">
        <v>749</v>
      </c>
      <c r="B525" s="9" t="s">
        <v>295</v>
      </c>
      <c r="C525" s="9" t="s">
        <v>301</v>
      </c>
      <c r="D525" s="9" t="s">
        <v>748</v>
      </c>
      <c r="E525" s="46">
        <f>E526</f>
        <v>10.8</v>
      </c>
      <c r="F525" s="46">
        <f>F526</f>
        <v>10.8</v>
      </c>
    </row>
    <row r="526" spans="1:6" s="4" customFormat="1" ht="38.25">
      <c r="A526" s="17" t="s">
        <v>270</v>
      </c>
      <c r="B526" s="9" t="s">
        <v>295</v>
      </c>
      <c r="C526" s="9" t="s">
        <v>301</v>
      </c>
      <c r="D526" s="9" t="s">
        <v>271</v>
      </c>
      <c r="E526" s="46">
        <v>10.8</v>
      </c>
      <c r="F526" s="53">
        <v>10.8</v>
      </c>
    </row>
    <row r="527" spans="1:6" s="4" customFormat="1" ht="25.5">
      <c r="A527" s="24" t="s">
        <v>4</v>
      </c>
      <c r="B527" s="13" t="s">
        <v>295</v>
      </c>
      <c r="C527" s="13" t="s">
        <v>767</v>
      </c>
      <c r="D527" s="13"/>
      <c r="E527" s="45">
        <f>E528</f>
        <v>452</v>
      </c>
      <c r="F527" s="45">
        <f>F528</f>
        <v>452</v>
      </c>
    </row>
    <row r="528" spans="1:6" s="4" customFormat="1" ht="14.25">
      <c r="A528" s="17" t="s">
        <v>735</v>
      </c>
      <c r="B528" s="9" t="s">
        <v>295</v>
      </c>
      <c r="C528" s="9" t="s">
        <v>767</v>
      </c>
      <c r="D528" s="9" t="s">
        <v>734</v>
      </c>
      <c r="E528" s="46">
        <f>E529</f>
        <v>452</v>
      </c>
      <c r="F528" s="46">
        <f>F529</f>
        <v>452</v>
      </c>
    </row>
    <row r="529" spans="1:6" s="4" customFormat="1" ht="25.5">
      <c r="A529" s="17" t="s">
        <v>651</v>
      </c>
      <c r="B529" s="9" t="s">
        <v>295</v>
      </c>
      <c r="C529" s="9" t="s">
        <v>767</v>
      </c>
      <c r="D529" s="9" t="s">
        <v>647</v>
      </c>
      <c r="E529" s="46">
        <v>452</v>
      </c>
      <c r="F529" s="53">
        <v>452</v>
      </c>
    </row>
    <row r="530" spans="1:6" s="4" customFormat="1" ht="25.5">
      <c r="A530" s="24" t="s">
        <v>24</v>
      </c>
      <c r="B530" s="13" t="s">
        <v>295</v>
      </c>
      <c r="C530" s="13" t="s">
        <v>23</v>
      </c>
      <c r="D530" s="13"/>
      <c r="E530" s="45">
        <f>E531</f>
        <v>1043.3</v>
      </c>
      <c r="F530" s="45">
        <f>F531</f>
        <v>1043.3</v>
      </c>
    </row>
    <row r="531" spans="1:6" s="4" customFormat="1" ht="14.25">
      <c r="A531" s="17" t="s">
        <v>735</v>
      </c>
      <c r="B531" s="9" t="s">
        <v>295</v>
      </c>
      <c r="C531" s="9" t="s">
        <v>23</v>
      </c>
      <c r="D531" s="9" t="s">
        <v>734</v>
      </c>
      <c r="E531" s="46">
        <f>E532</f>
        <v>1043.3</v>
      </c>
      <c r="F531" s="46">
        <f>F532</f>
        <v>1043.3</v>
      </c>
    </row>
    <row r="532" spans="1:6" s="4" customFormat="1" ht="25.5">
      <c r="A532" s="17" t="s">
        <v>651</v>
      </c>
      <c r="B532" s="9" t="s">
        <v>295</v>
      </c>
      <c r="C532" s="9" t="s">
        <v>23</v>
      </c>
      <c r="D532" s="9" t="s">
        <v>647</v>
      </c>
      <c r="E532" s="46">
        <v>1043.3</v>
      </c>
      <c r="F532" s="53">
        <v>1043.3</v>
      </c>
    </row>
    <row r="533" spans="1:6" s="4" customFormat="1" ht="25.5">
      <c r="A533" s="24" t="s">
        <v>769</v>
      </c>
      <c r="B533" s="13" t="s">
        <v>295</v>
      </c>
      <c r="C533" s="13" t="s">
        <v>768</v>
      </c>
      <c r="D533" s="13"/>
      <c r="E533" s="45">
        <f>E534</f>
        <v>993.5</v>
      </c>
      <c r="F533" s="45">
        <f>F534</f>
        <v>993.5</v>
      </c>
    </row>
    <row r="534" spans="1:6" s="4" customFormat="1" ht="14.25">
      <c r="A534" s="17" t="s">
        <v>735</v>
      </c>
      <c r="B534" s="9" t="s">
        <v>295</v>
      </c>
      <c r="C534" s="9" t="s">
        <v>768</v>
      </c>
      <c r="D534" s="9" t="s">
        <v>734</v>
      </c>
      <c r="E534" s="46">
        <f>E535</f>
        <v>993.5</v>
      </c>
      <c r="F534" s="46">
        <f>F535</f>
        <v>993.5</v>
      </c>
    </row>
    <row r="535" spans="1:6" s="4" customFormat="1" ht="25.5">
      <c r="A535" s="17" t="s">
        <v>651</v>
      </c>
      <c r="B535" s="9" t="s">
        <v>295</v>
      </c>
      <c r="C535" s="9" t="s">
        <v>768</v>
      </c>
      <c r="D535" s="9" t="s">
        <v>647</v>
      </c>
      <c r="E535" s="46">
        <v>993.5</v>
      </c>
      <c r="F535" s="53">
        <v>993.5</v>
      </c>
    </row>
    <row r="536" spans="1:6" s="4" customFormat="1" ht="76.5">
      <c r="A536" s="24" t="s">
        <v>302</v>
      </c>
      <c r="B536" s="13" t="s">
        <v>295</v>
      </c>
      <c r="C536" s="13" t="s">
        <v>303</v>
      </c>
      <c r="D536" s="13" t="s">
        <v>82</v>
      </c>
      <c r="E536" s="45">
        <f>E537+E548</f>
        <v>16713.7</v>
      </c>
      <c r="F536" s="45">
        <f>F537+F548</f>
        <v>16587.2</v>
      </c>
    </row>
    <row r="537" spans="1:6" s="4" customFormat="1" ht="25.5">
      <c r="A537" s="24" t="s">
        <v>246</v>
      </c>
      <c r="B537" s="13" t="s">
        <v>295</v>
      </c>
      <c r="C537" s="13" t="s">
        <v>304</v>
      </c>
      <c r="D537" s="13" t="s">
        <v>82</v>
      </c>
      <c r="E537" s="45">
        <f>E538+E541+E544+E546</f>
        <v>16708.7</v>
      </c>
      <c r="F537" s="45">
        <f>F538+F541+F544+F546</f>
        <v>16582.2</v>
      </c>
    </row>
    <row r="538" spans="1:6" s="16" customFormat="1" ht="26.25">
      <c r="A538" s="17" t="s">
        <v>57</v>
      </c>
      <c r="B538" s="9" t="s">
        <v>295</v>
      </c>
      <c r="C538" s="9" t="s">
        <v>304</v>
      </c>
      <c r="D538" s="9" t="s">
        <v>56</v>
      </c>
      <c r="E538" s="46">
        <f>E539+E540</f>
        <v>8637.3</v>
      </c>
      <c r="F538" s="46">
        <f>F539+F540</f>
        <v>8632.8</v>
      </c>
    </row>
    <row r="539" spans="1:6" s="4" customFormat="1" ht="14.25">
      <c r="A539" s="17" t="s">
        <v>115</v>
      </c>
      <c r="B539" s="9" t="s">
        <v>295</v>
      </c>
      <c r="C539" s="9" t="s">
        <v>304</v>
      </c>
      <c r="D539" s="9" t="s">
        <v>267</v>
      </c>
      <c r="E539" s="46">
        <v>8623.3</v>
      </c>
      <c r="F539" s="53">
        <v>8623.3</v>
      </c>
    </row>
    <row r="540" spans="1:6" s="4" customFormat="1" ht="25.5">
      <c r="A540" s="17" t="s">
        <v>139</v>
      </c>
      <c r="B540" s="9" t="s">
        <v>295</v>
      </c>
      <c r="C540" s="9" t="s">
        <v>304</v>
      </c>
      <c r="D540" s="9" t="s">
        <v>260</v>
      </c>
      <c r="E540" s="46">
        <v>14</v>
      </c>
      <c r="F540" s="53">
        <v>9.5</v>
      </c>
    </row>
    <row r="541" spans="1:6" s="4" customFormat="1" ht="25.5">
      <c r="A541" s="17" t="s">
        <v>719</v>
      </c>
      <c r="B541" s="9" t="s">
        <v>295</v>
      </c>
      <c r="C541" s="9" t="s">
        <v>304</v>
      </c>
      <c r="D541" s="9" t="s">
        <v>716</v>
      </c>
      <c r="E541" s="46">
        <f>E542+E543</f>
        <v>1702.6</v>
      </c>
      <c r="F541" s="46">
        <f>F542+F543</f>
        <v>1684.7</v>
      </c>
    </row>
    <row r="542" spans="1:6" s="4" customFormat="1" ht="25.5">
      <c r="A542" s="17" t="s">
        <v>121</v>
      </c>
      <c r="B542" s="9" t="s">
        <v>295</v>
      </c>
      <c r="C542" s="9" t="s">
        <v>304</v>
      </c>
      <c r="D542" s="9" t="s">
        <v>122</v>
      </c>
      <c r="E542" s="46">
        <v>717.5</v>
      </c>
      <c r="F542" s="53">
        <v>710.7</v>
      </c>
    </row>
    <row r="543" spans="1:6" s="4" customFormat="1" ht="25.5">
      <c r="A543" s="17" t="s">
        <v>123</v>
      </c>
      <c r="B543" s="9" t="s">
        <v>295</v>
      </c>
      <c r="C543" s="9" t="s">
        <v>304</v>
      </c>
      <c r="D543" s="9" t="s">
        <v>124</v>
      </c>
      <c r="E543" s="46">
        <v>985.1</v>
      </c>
      <c r="F543" s="53">
        <v>974</v>
      </c>
    </row>
    <row r="544" spans="1:6" s="4" customFormat="1" ht="14.25">
      <c r="A544" s="17" t="s">
        <v>735</v>
      </c>
      <c r="B544" s="9" t="s">
        <v>295</v>
      </c>
      <c r="C544" s="9" t="s">
        <v>304</v>
      </c>
      <c r="D544" s="9" t="s">
        <v>734</v>
      </c>
      <c r="E544" s="46">
        <f>E545</f>
        <v>6329.5</v>
      </c>
      <c r="F544" s="46">
        <f>F545</f>
        <v>6225.5</v>
      </c>
    </row>
    <row r="545" spans="1:6" s="4" customFormat="1" ht="63.75">
      <c r="A545" s="17" t="s">
        <v>250</v>
      </c>
      <c r="B545" s="9" t="s">
        <v>295</v>
      </c>
      <c r="C545" s="9" t="s">
        <v>304</v>
      </c>
      <c r="D545" s="9" t="s">
        <v>251</v>
      </c>
      <c r="E545" s="46">
        <v>6329.5</v>
      </c>
      <c r="F545" s="53">
        <v>6225.5</v>
      </c>
    </row>
    <row r="546" spans="1:6" s="4" customFormat="1" ht="14.25">
      <c r="A546" s="17" t="s">
        <v>10</v>
      </c>
      <c r="B546" s="9" t="s">
        <v>295</v>
      </c>
      <c r="C546" s="9" t="s">
        <v>304</v>
      </c>
      <c r="D546" s="9" t="s">
        <v>9</v>
      </c>
      <c r="E546" s="46">
        <f>E547</f>
        <v>39.3</v>
      </c>
      <c r="F546" s="46">
        <f>F547</f>
        <v>39.2</v>
      </c>
    </row>
    <row r="547" spans="1:6" s="4" customFormat="1" ht="14.25">
      <c r="A547" s="17" t="s">
        <v>125</v>
      </c>
      <c r="B547" s="9" t="s">
        <v>295</v>
      </c>
      <c r="C547" s="9" t="s">
        <v>304</v>
      </c>
      <c r="D547" s="9" t="s">
        <v>126</v>
      </c>
      <c r="E547" s="46">
        <v>39.3</v>
      </c>
      <c r="F547" s="53">
        <v>39.2</v>
      </c>
    </row>
    <row r="548" spans="1:6" s="4" customFormat="1" ht="25.5">
      <c r="A548" s="24" t="s">
        <v>745</v>
      </c>
      <c r="B548" s="13" t="s">
        <v>295</v>
      </c>
      <c r="C548" s="13" t="s">
        <v>747</v>
      </c>
      <c r="D548" s="13"/>
      <c r="E548" s="45">
        <f>E549</f>
        <v>5</v>
      </c>
      <c r="F548" s="45">
        <f>F549</f>
        <v>5</v>
      </c>
    </row>
    <row r="549" spans="1:6" s="4" customFormat="1" ht="14.25">
      <c r="A549" s="17" t="s">
        <v>735</v>
      </c>
      <c r="B549" s="9" t="s">
        <v>295</v>
      </c>
      <c r="C549" s="9" t="s">
        <v>747</v>
      </c>
      <c r="D549" s="9" t="s">
        <v>734</v>
      </c>
      <c r="E549" s="46">
        <f>E550</f>
        <v>5</v>
      </c>
      <c r="F549" s="46">
        <f>F550</f>
        <v>5</v>
      </c>
    </row>
    <row r="550" spans="1:6" s="4" customFormat="1" ht="25.5">
      <c r="A550" s="17" t="s">
        <v>651</v>
      </c>
      <c r="B550" s="9" t="s">
        <v>295</v>
      </c>
      <c r="C550" s="9" t="s">
        <v>747</v>
      </c>
      <c r="D550" s="9" t="s">
        <v>647</v>
      </c>
      <c r="E550" s="46">
        <v>5</v>
      </c>
      <c r="F550" s="53">
        <v>5</v>
      </c>
    </row>
    <row r="551" spans="1:6" s="4" customFormat="1" ht="14.25">
      <c r="A551" s="24" t="s">
        <v>143</v>
      </c>
      <c r="B551" s="13" t="s">
        <v>295</v>
      </c>
      <c r="C551" s="13" t="s">
        <v>144</v>
      </c>
      <c r="D551" s="13" t="s">
        <v>82</v>
      </c>
      <c r="E551" s="45">
        <f aca="true" t="shared" si="37" ref="E551:F554">E552</f>
        <v>51</v>
      </c>
      <c r="F551" s="45">
        <f t="shared" si="37"/>
        <v>51</v>
      </c>
    </row>
    <row r="552" spans="1:6" s="4" customFormat="1" ht="51">
      <c r="A552" s="24" t="s">
        <v>145</v>
      </c>
      <c r="B552" s="13" t="s">
        <v>295</v>
      </c>
      <c r="C552" s="13" t="s">
        <v>146</v>
      </c>
      <c r="D552" s="13" t="s">
        <v>82</v>
      </c>
      <c r="E552" s="45">
        <f t="shared" si="37"/>
        <v>51</v>
      </c>
      <c r="F552" s="45">
        <f t="shared" si="37"/>
        <v>51</v>
      </c>
    </row>
    <row r="553" spans="1:6" s="4" customFormat="1" ht="63.75">
      <c r="A553" s="24" t="s">
        <v>305</v>
      </c>
      <c r="B553" s="13" t="s">
        <v>295</v>
      </c>
      <c r="C553" s="13" t="s">
        <v>306</v>
      </c>
      <c r="D553" s="13" t="s">
        <v>82</v>
      </c>
      <c r="E553" s="45">
        <f t="shared" si="37"/>
        <v>51</v>
      </c>
      <c r="F553" s="45">
        <f t="shared" si="37"/>
        <v>51</v>
      </c>
    </row>
    <row r="554" spans="1:6" s="16" customFormat="1" ht="15">
      <c r="A554" s="17" t="s">
        <v>735</v>
      </c>
      <c r="B554" s="9" t="s">
        <v>295</v>
      </c>
      <c r="C554" s="9" t="s">
        <v>306</v>
      </c>
      <c r="D554" s="9" t="s">
        <v>734</v>
      </c>
      <c r="E554" s="46">
        <f t="shared" si="37"/>
        <v>51</v>
      </c>
      <c r="F554" s="46">
        <f t="shared" si="37"/>
        <v>51</v>
      </c>
    </row>
    <row r="555" spans="1:6" s="4" customFormat="1" ht="25.5">
      <c r="A555" s="17" t="s">
        <v>651</v>
      </c>
      <c r="B555" s="9" t="s">
        <v>295</v>
      </c>
      <c r="C555" s="9" t="s">
        <v>306</v>
      </c>
      <c r="D555" s="9" t="s">
        <v>647</v>
      </c>
      <c r="E555" s="46">
        <v>51</v>
      </c>
      <c r="F555" s="53">
        <v>51</v>
      </c>
    </row>
    <row r="556" spans="1:6" s="4" customFormat="1" ht="14.25">
      <c r="A556" s="25" t="s">
        <v>628</v>
      </c>
      <c r="B556" s="13" t="s">
        <v>295</v>
      </c>
      <c r="C556" s="13" t="s">
        <v>626</v>
      </c>
      <c r="D556" s="13"/>
      <c r="E556" s="45">
        <f>E557+E560+E565</f>
        <v>13623.8</v>
      </c>
      <c r="F556" s="45">
        <f>F557+F560+F565</f>
        <v>12306.7</v>
      </c>
    </row>
    <row r="557" spans="1:6" s="4" customFormat="1" ht="38.25">
      <c r="A557" s="25" t="s">
        <v>701</v>
      </c>
      <c r="B557" s="13" t="s">
        <v>295</v>
      </c>
      <c r="C557" s="13" t="s">
        <v>700</v>
      </c>
      <c r="D557" s="13"/>
      <c r="E557" s="45">
        <f>E558</f>
        <v>600</v>
      </c>
      <c r="F557" s="45">
        <f>F558</f>
        <v>600</v>
      </c>
    </row>
    <row r="558" spans="1:6" s="16" customFormat="1" ht="15">
      <c r="A558" s="17" t="s">
        <v>735</v>
      </c>
      <c r="B558" s="9" t="s">
        <v>295</v>
      </c>
      <c r="C558" s="9" t="s">
        <v>700</v>
      </c>
      <c r="D558" s="9" t="s">
        <v>734</v>
      </c>
      <c r="E558" s="46">
        <f>E559</f>
        <v>600</v>
      </c>
      <c r="F558" s="46">
        <f>F559</f>
        <v>600</v>
      </c>
    </row>
    <row r="559" spans="1:6" s="16" customFormat="1" ht="26.25">
      <c r="A559" s="17" t="s">
        <v>651</v>
      </c>
      <c r="B559" s="9" t="s">
        <v>295</v>
      </c>
      <c r="C559" s="9" t="s">
        <v>700</v>
      </c>
      <c r="D559" s="9" t="s">
        <v>647</v>
      </c>
      <c r="E559" s="46">
        <v>600</v>
      </c>
      <c r="F559" s="53">
        <v>600</v>
      </c>
    </row>
    <row r="560" spans="1:6" s="4" customFormat="1" ht="25.5">
      <c r="A560" s="25" t="s">
        <v>653</v>
      </c>
      <c r="B560" s="13" t="s">
        <v>295</v>
      </c>
      <c r="C560" s="13" t="s">
        <v>652</v>
      </c>
      <c r="D560" s="13"/>
      <c r="E560" s="45">
        <f>E561+E563</f>
        <v>7738.8</v>
      </c>
      <c r="F560" s="45">
        <f>F561+F563</f>
        <v>6421.7</v>
      </c>
    </row>
    <row r="561" spans="1:6" s="16" customFormat="1" ht="26.25">
      <c r="A561" s="34" t="s">
        <v>749</v>
      </c>
      <c r="B561" s="9" t="s">
        <v>295</v>
      </c>
      <c r="C561" s="9" t="s">
        <v>652</v>
      </c>
      <c r="D561" s="9" t="s">
        <v>748</v>
      </c>
      <c r="E561" s="46">
        <f>E562</f>
        <v>954.5</v>
      </c>
      <c r="F561" s="46">
        <f>F562</f>
        <v>781.7</v>
      </c>
    </row>
    <row r="562" spans="1:6" s="4" customFormat="1" ht="25.5">
      <c r="A562" s="26" t="s">
        <v>621</v>
      </c>
      <c r="B562" s="9" t="s">
        <v>295</v>
      </c>
      <c r="C562" s="9" t="s">
        <v>652</v>
      </c>
      <c r="D562" s="9" t="s">
        <v>613</v>
      </c>
      <c r="E562" s="46">
        <v>954.5</v>
      </c>
      <c r="F562" s="53">
        <v>781.7</v>
      </c>
    </row>
    <row r="563" spans="1:6" s="4" customFormat="1" ht="14.25">
      <c r="A563" s="34" t="s">
        <v>735</v>
      </c>
      <c r="B563" s="9" t="s">
        <v>295</v>
      </c>
      <c r="C563" s="9" t="s">
        <v>652</v>
      </c>
      <c r="D563" s="9" t="s">
        <v>734</v>
      </c>
      <c r="E563" s="46">
        <f>E564</f>
        <v>6784.3</v>
      </c>
      <c r="F563" s="46">
        <f>F564</f>
        <v>5640</v>
      </c>
    </row>
    <row r="564" spans="1:6" s="4" customFormat="1" ht="25.5">
      <c r="A564" s="26" t="s">
        <v>651</v>
      </c>
      <c r="B564" s="9" t="s">
        <v>295</v>
      </c>
      <c r="C564" s="9" t="s">
        <v>652</v>
      </c>
      <c r="D564" s="9" t="s">
        <v>647</v>
      </c>
      <c r="E564" s="46">
        <v>6784.3</v>
      </c>
      <c r="F564" s="53">
        <v>5640</v>
      </c>
    </row>
    <row r="565" spans="1:6" s="4" customFormat="1" ht="48">
      <c r="A565" s="31" t="s">
        <v>709</v>
      </c>
      <c r="B565" s="13" t="s">
        <v>295</v>
      </c>
      <c r="C565" s="13" t="s">
        <v>708</v>
      </c>
      <c r="D565" s="13"/>
      <c r="E565" s="45">
        <f>E566+E568+E570</f>
        <v>5285</v>
      </c>
      <c r="F565" s="45">
        <f>F566+F568+F570</f>
        <v>5285</v>
      </c>
    </row>
    <row r="566" spans="1:6" s="16" customFormat="1" ht="24.75">
      <c r="A566" s="32" t="s">
        <v>719</v>
      </c>
      <c r="B566" s="9" t="s">
        <v>295</v>
      </c>
      <c r="C566" s="9" t="s">
        <v>708</v>
      </c>
      <c r="D566" s="9" t="s">
        <v>716</v>
      </c>
      <c r="E566" s="46">
        <f>E567</f>
        <v>2658.6</v>
      </c>
      <c r="F566" s="46">
        <f>F567</f>
        <v>2658.6</v>
      </c>
    </row>
    <row r="567" spans="1:6" s="16" customFormat="1" ht="26.25">
      <c r="A567" s="26" t="s">
        <v>123</v>
      </c>
      <c r="B567" s="9" t="s">
        <v>295</v>
      </c>
      <c r="C567" s="9" t="s">
        <v>708</v>
      </c>
      <c r="D567" s="9" t="s">
        <v>124</v>
      </c>
      <c r="E567" s="46">
        <v>2658.6</v>
      </c>
      <c r="F567" s="53">
        <v>2658.6</v>
      </c>
    </row>
    <row r="568" spans="1:6" s="16" customFormat="1" ht="24.75">
      <c r="A568" s="32" t="s">
        <v>749</v>
      </c>
      <c r="B568" s="9" t="s">
        <v>295</v>
      </c>
      <c r="C568" s="9" t="s">
        <v>708</v>
      </c>
      <c r="D568" s="9" t="s">
        <v>748</v>
      </c>
      <c r="E568" s="46">
        <f>E569</f>
        <v>5.9</v>
      </c>
      <c r="F568" s="46">
        <f>F569</f>
        <v>5.9</v>
      </c>
    </row>
    <row r="569" spans="1:6" s="16" customFormat="1" ht="24.75">
      <c r="A569" s="32" t="s">
        <v>270</v>
      </c>
      <c r="B569" s="9" t="s">
        <v>295</v>
      </c>
      <c r="C569" s="9" t="s">
        <v>708</v>
      </c>
      <c r="D569" s="9" t="s">
        <v>271</v>
      </c>
      <c r="E569" s="46">
        <v>5.9</v>
      </c>
      <c r="F569" s="53">
        <v>5.9</v>
      </c>
    </row>
    <row r="570" spans="1:6" s="16" customFormat="1" ht="15">
      <c r="A570" s="17" t="s">
        <v>735</v>
      </c>
      <c r="B570" s="9" t="s">
        <v>295</v>
      </c>
      <c r="C570" s="9" t="s">
        <v>708</v>
      </c>
      <c r="D570" s="9" t="s">
        <v>734</v>
      </c>
      <c r="E570" s="46">
        <f>E571</f>
        <v>2620.5</v>
      </c>
      <c r="F570" s="46">
        <f>F571</f>
        <v>2620.5</v>
      </c>
    </row>
    <row r="571" spans="1:6" s="4" customFormat="1" ht="25.5">
      <c r="A571" s="17" t="s">
        <v>651</v>
      </c>
      <c r="B571" s="9" t="s">
        <v>295</v>
      </c>
      <c r="C571" s="9" t="s">
        <v>708</v>
      </c>
      <c r="D571" s="9" t="s">
        <v>647</v>
      </c>
      <c r="E571" s="46">
        <v>2620.5</v>
      </c>
      <c r="F571" s="53">
        <v>2620.5</v>
      </c>
    </row>
    <row r="572" spans="1:6" s="4" customFormat="1" ht="14.25">
      <c r="A572" s="24" t="s">
        <v>307</v>
      </c>
      <c r="B572" s="13" t="s">
        <v>308</v>
      </c>
      <c r="C572" s="13" t="s">
        <v>82</v>
      </c>
      <c r="D572" s="13" t="s">
        <v>82</v>
      </c>
      <c r="E572" s="45">
        <f>E573+E640</f>
        <v>47659.49999999999</v>
      </c>
      <c r="F572" s="45">
        <f>F573+F640</f>
        <v>47575.79999999999</v>
      </c>
    </row>
    <row r="573" spans="1:6" s="4" customFormat="1" ht="14.25">
      <c r="A573" s="24" t="s">
        <v>309</v>
      </c>
      <c r="B573" s="13" t="s">
        <v>310</v>
      </c>
      <c r="C573" s="13" t="s">
        <v>82</v>
      </c>
      <c r="D573" s="13" t="s">
        <v>82</v>
      </c>
      <c r="E573" s="45">
        <f>E574+E582+E586+E599+E609+E617+E633+E624+E629</f>
        <v>37989.59999999999</v>
      </c>
      <c r="F573" s="45">
        <f>F574+F582+F586+F599+F609+F617+F633+F624+F629</f>
        <v>37919.59999999999</v>
      </c>
    </row>
    <row r="574" spans="1:6" s="4" customFormat="1" ht="25.5">
      <c r="A574" s="24" t="s">
        <v>127</v>
      </c>
      <c r="B574" s="13" t="s">
        <v>310</v>
      </c>
      <c r="C574" s="13" t="s">
        <v>128</v>
      </c>
      <c r="D574" s="13" t="s">
        <v>82</v>
      </c>
      <c r="E574" s="45">
        <f>E575+E579</f>
        <v>402.8</v>
      </c>
      <c r="F574" s="45">
        <f>F575+F579</f>
        <v>402.8</v>
      </c>
    </row>
    <row r="575" spans="1:6" s="4" customFormat="1" ht="14.25">
      <c r="A575" s="24" t="s">
        <v>129</v>
      </c>
      <c r="B575" s="13" t="s">
        <v>310</v>
      </c>
      <c r="C575" s="13" t="s">
        <v>130</v>
      </c>
      <c r="D575" s="13" t="s">
        <v>82</v>
      </c>
      <c r="E575" s="45">
        <f aca="true" t="shared" si="38" ref="E575:F577">E576</f>
        <v>282.5</v>
      </c>
      <c r="F575" s="45">
        <f t="shared" si="38"/>
        <v>282.5</v>
      </c>
    </row>
    <row r="576" spans="1:6" s="4" customFormat="1" ht="51">
      <c r="A576" s="24" t="s">
        <v>131</v>
      </c>
      <c r="B576" s="13" t="s">
        <v>310</v>
      </c>
      <c r="C576" s="13" t="s">
        <v>132</v>
      </c>
      <c r="D576" s="13" t="s">
        <v>82</v>
      </c>
      <c r="E576" s="45">
        <f t="shared" si="38"/>
        <v>282.5</v>
      </c>
      <c r="F576" s="45">
        <f t="shared" si="38"/>
        <v>282.5</v>
      </c>
    </row>
    <row r="577" spans="1:6" s="16" customFormat="1" ht="15">
      <c r="A577" s="17" t="s">
        <v>10</v>
      </c>
      <c r="B577" s="9" t="s">
        <v>310</v>
      </c>
      <c r="C577" s="9" t="s">
        <v>132</v>
      </c>
      <c r="D577" s="9" t="s">
        <v>9</v>
      </c>
      <c r="E577" s="46">
        <f t="shared" si="38"/>
        <v>282.5</v>
      </c>
      <c r="F577" s="46">
        <f t="shared" si="38"/>
        <v>282.5</v>
      </c>
    </row>
    <row r="578" spans="1:6" s="4" customFormat="1" ht="25.5">
      <c r="A578" s="17" t="s">
        <v>133</v>
      </c>
      <c r="B578" s="9" t="s">
        <v>310</v>
      </c>
      <c r="C578" s="9" t="s">
        <v>132</v>
      </c>
      <c r="D578" s="9" t="s">
        <v>134</v>
      </c>
      <c r="E578" s="46">
        <v>282.5</v>
      </c>
      <c r="F578" s="53">
        <v>282.5</v>
      </c>
    </row>
    <row r="579" spans="1:6" s="4" customFormat="1" ht="38.25">
      <c r="A579" s="24" t="s">
        <v>2</v>
      </c>
      <c r="B579" s="13" t="s">
        <v>310</v>
      </c>
      <c r="C579" s="13" t="s">
        <v>733</v>
      </c>
      <c r="D579" s="13"/>
      <c r="E579" s="45">
        <f>E580</f>
        <v>120.3</v>
      </c>
      <c r="F579" s="45">
        <f>F580</f>
        <v>120.3</v>
      </c>
    </row>
    <row r="580" spans="1:6" s="4" customFormat="1" ht="14.25">
      <c r="A580" s="17" t="s">
        <v>735</v>
      </c>
      <c r="B580" s="9" t="s">
        <v>310</v>
      </c>
      <c r="C580" s="9" t="s">
        <v>733</v>
      </c>
      <c r="D580" s="9" t="s">
        <v>734</v>
      </c>
      <c r="E580" s="46">
        <f>E581</f>
        <v>120.3</v>
      </c>
      <c r="F580" s="46">
        <f>F581</f>
        <v>120.3</v>
      </c>
    </row>
    <row r="581" spans="1:6" s="4" customFormat="1" ht="25.5">
      <c r="A581" s="17" t="s">
        <v>651</v>
      </c>
      <c r="B581" s="9" t="s">
        <v>310</v>
      </c>
      <c r="C581" s="9" t="s">
        <v>733</v>
      </c>
      <c r="D581" s="9" t="s">
        <v>647</v>
      </c>
      <c r="E581" s="46">
        <v>120.3</v>
      </c>
      <c r="F581" s="53">
        <v>120.3</v>
      </c>
    </row>
    <row r="582" spans="1:6" s="4" customFormat="1" ht="38.25">
      <c r="A582" s="25" t="s">
        <v>607</v>
      </c>
      <c r="B582" s="13" t="s">
        <v>310</v>
      </c>
      <c r="C582" s="13" t="s">
        <v>605</v>
      </c>
      <c r="D582" s="13"/>
      <c r="E582" s="45">
        <f aca="true" t="shared" si="39" ref="E582:F584">E583</f>
        <v>2436.1</v>
      </c>
      <c r="F582" s="45">
        <f t="shared" si="39"/>
        <v>2436.1</v>
      </c>
    </row>
    <row r="583" spans="1:6" s="4" customFormat="1" ht="25.5">
      <c r="A583" s="25" t="s">
        <v>608</v>
      </c>
      <c r="B583" s="13" t="s">
        <v>310</v>
      </c>
      <c r="C583" s="13" t="s">
        <v>606</v>
      </c>
      <c r="D583" s="13"/>
      <c r="E583" s="45">
        <f t="shared" si="39"/>
        <v>2436.1</v>
      </c>
      <c r="F583" s="45">
        <f t="shared" si="39"/>
        <v>2436.1</v>
      </c>
    </row>
    <row r="584" spans="1:6" s="16" customFormat="1" ht="24.75">
      <c r="A584" s="32" t="s">
        <v>719</v>
      </c>
      <c r="B584" s="9" t="s">
        <v>310</v>
      </c>
      <c r="C584" s="9" t="s">
        <v>606</v>
      </c>
      <c r="D584" s="9" t="s">
        <v>716</v>
      </c>
      <c r="E584" s="46">
        <f t="shared" si="39"/>
        <v>2436.1</v>
      </c>
      <c r="F584" s="46">
        <f t="shared" si="39"/>
        <v>2436.1</v>
      </c>
    </row>
    <row r="585" spans="1:6" s="4" customFormat="1" ht="25.5">
      <c r="A585" s="26" t="s">
        <v>123</v>
      </c>
      <c r="B585" s="9" t="s">
        <v>310</v>
      </c>
      <c r="C585" s="9" t="s">
        <v>606</v>
      </c>
      <c r="D585" s="9" t="s">
        <v>124</v>
      </c>
      <c r="E585" s="46">
        <v>2436.1</v>
      </c>
      <c r="F585" s="53">
        <v>2436.1</v>
      </c>
    </row>
    <row r="586" spans="1:6" s="4" customFormat="1" ht="25.5">
      <c r="A586" s="24" t="s">
        <v>311</v>
      </c>
      <c r="B586" s="13" t="s">
        <v>310</v>
      </c>
      <c r="C586" s="13" t="s">
        <v>312</v>
      </c>
      <c r="D586" s="13" t="s">
        <v>82</v>
      </c>
      <c r="E586" s="45">
        <f>E587</f>
        <v>25625.5</v>
      </c>
      <c r="F586" s="45">
        <f>F587</f>
        <v>25622.5</v>
      </c>
    </row>
    <row r="587" spans="1:6" s="4" customFormat="1" ht="25.5">
      <c r="A587" s="24" t="s">
        <v>246</v>
      </c>
      <c r="B587" s="13" t="s">
        <v>310</v>
      </c>
      <c r="C587" s="13" t="s">
        <v>313</v>
      </c>
      <c r="D587" s="13" t="s">
        <v>82</v>
      </c>
      <c r="E587" s="45">
        <f>E588+E596</f>
        <v>25625.5</v>
      </c>
      <c r="F587" s="45">
        <f>F588+F596</f>
        <v>25622.5</v>
      </c>
    </row>
    <row r="588" spans="1:6" s="4" customFormat="1" ht="25.5">
      <c r="A588" s="24" t="s">
        <v>248</v>
      </c>
      <c r="B588" s="13" t="s">
        <v>310</v>
      </c>
      <c r="C588" s="13" t="s">
        <v>314</v>
      </c>
      <c r="D588" s="13" t="s">
        <v>82</v>
      </c>
      <c r="E588" s="45">
        <f>E589+E593+E591</f>
        <v>25207.6</v>
      </c>
      <c r="F588" s="45">
        <f>F589+F593+F591</f>
        <v>25207.6</v>
      </c>
    </row>
    <row r="589" spans="1:6" s="16" customFormat="1" ht="24.75">
      <c r="A589" s="32" t="s">
        <v>719</v>
      </c>
      <c r="B589" s="9" t="s">
        <v>310</v>
      </c>
      <c r="C589" s="9" t="s">
        <v>314</v>
      </c>
      <c r="D589" s="9" t="s">
        <v>716</v>
      </c>
      <c r="E589" s="46">
        <f>E590</f>
        <v>571.6</v>
      </c>
      <c r="F589" s="46">
        <f>F590</f>
        <v>571.6</v>
      </c>
    </row>
    <row r="590" spans="1:6" s="16" customFormat="1" ht="26.25">
      <c r="A590" s="26" t="s">
        <v>123</v>
      </c>
      <c r="B590" s="9" t="s">
        <v>310</v>
      </c>
      <c r="C590" s="9" t="s">
        <v>314</v>
      </c>
      <c r="D590" s="9" t="s">
        <v>124</v>
      </c>
      <c r="E590" s="46">
        <v>571.6</v>
      </c>
      <c r="F590" s="53">
        <v>571.6</v>
      </c>
    </row>
    <row r="591" spans="1:6" s="16" customFormat="1" ht="51.75">
      <c r="A591" s="26" t="s">
        <v>25</v>
      </c>
      <c r="B591" s="9" t="s">
        <v>310</v>
      </c>
      <c r="C591" s="9" t="s">
        <v>314</v>
      </c>
      <c r="D591" s="9" t="s">
        <v>58</v>
      </c>
      <c r="E591" s="46">
        <f>E592</f>
        <v>5000</v>
      </c>
      <c r="F591" s="46">
        <f>F592</f>
        <v>5000</v>
      </c>
    </row>
    <row r="592" spans="1:6" s="16" customFormat="1" ht="51.75">
      <c r="A592" s="26" t="s">
        <v>26</v>
      </c>
      <c r="B592" s="9" t="s">
        <v>310</v>
      </c>
      <c r="C592" s="9" t="s">
        <v>314</v>
      </c>
      <c r="D592" s="9" t="s">
        <v>630</v>
      </c>
      <c r="E592" s="46">
        <v>5000</v>
      </c>
      <c r="F592" s="53">
        <v>5000</v>
      </c>
    </row>
    <row r="593" spans="1:6" s="16" customFormat="1" ht="15">
      <c r="A593" s="17" t="s">
        <v>735</v>
      </c>
      <c r="B593" s="9" t="s">
        <v>310</v>
      </c>
      <c r="C593" s="9" t="s">
        <v>314</v>
      </c>
      <c r="D593" s="9" t="s">
        <v>734</v>
      </c>
      <c r="E593" s="46">
        <f>E594+E595</f>
        <v>19636</v>
      </c>
      <c r="F593" s="46">
        <f>F594+F595</f>
        <v>19636</v>
      </c>
    </row>
    <row r="594" spans="1:6" s="4" customFormat="1" ht="63.75">
      <c r="A594" s="17" t="s">
        <v>250</v>
      </c>
      <c r="B594" s="9" t="s">
        <v>310</v>
      </c>
      <c r="C594" s="9" t="s">
        <v>314</v>
      </c>
      <c r="D594" s="9" t="s">
        <v>251</v>
      </c>
      <c r="E594" s="46">
        <v>19567.3</v>
      </c>
      <c r="F594" s="53">
        <v>19567.3</v>
      </c>
    </row>
    <row r="595" spans="1:6" s="4" customFormat="1" ht="25.5">
      <c r="A595" s="17" t="s">
        <v>651</v>
      </c>
      <c r="B595" s="9" t="s">
        <v>310</v>
      </c>
      <c r="C595" s="9" t="s">
        <v>314</v>
      </c>
      <c r="D595" s="9" t="s">
        <v>647</v>
      </c>
      <c r="E595" s="46">
        <v>68.7</v>
      </c>
      <c r="F595" s="53">
        <v>68.7</v>
      </c>
    </row>
    <row r="596" spans="1:6" s="4" customFormat="1" ht="38.25">
      <c r="A596" s="24" t="s">
        <v>7</v>
      </c>
      <c r="B596" s="13" t="s">
        <v>310</v>
      </c>
      <c r="C596" s="13" t="s">
        <v>750</v>
      </c>
      <c r="D596" s="13"/>
      <c r="E596" s="45">
        <f>E597</f>
        <v>417.9</v>
      </c>
      <c r="F596" s="45">
        <f>F597</f>
        <v>414.9</v>
      </c>
    </row>
    <row r="597" spans="1:6" s="4" customFormat="1" ht="14.25">
      <c r="A597" s="17" t="s">
        <v>735</v>
      </c>
      <c r="B597" s="9" t="s">
        <v>310</v>
      </c>
      <c r="C597" s="9" t="s">
        <v>750</v>
      </c>
      <c r="D597" s="9" t="s">
        <v>734</v>
      </c>
      <c r="E597" s="46">
        <f>E598</f>
        <v>417.9</v>
      </c>
      <c r="F597" s="46">
        <f>F598</f>
        <v>414.9</v>
      </c>
    </row>
    <row r="598" spans="1:6" s="4" customFormat="1" ht="25.5">
      <c r="A598" s="17" t="s">
        <v>651</v>
      </c>
      <c r="B598" s="9" t="s">
        <v>310</v>
      </c>
      <c r="C598" s="9" t="s">
        <v>750</v>
      </c>
      <c r="D598" s="9" t="s">
        <v>647</v>
      </c>
      <c r="E598" s="46">
        <v>417.9</v>
      </c>
      <c r="F598" s="53">
        <v>414.9</v>
      </c>
    </row>
    <row r="599" spans="1:6" s="4" customFormat="1" ht="14.25">
      <c r="A599" s="24" t="s">
        <v>315</v>
      </c>
      <c r="B599" s="13" t="s">
        <v>310</v>
      </c>
      <c r="C599" s="13" t="s">
        <v>316</v>
      </c>
      <c r="D599" s="13" t="s">
        <v>82</v>
      </c>
      <c r="E599" s="45">
        <f>E600</f>
        <v>555.6</v>
      </c>
      <c r="F599" s="45">
        <f>F600</f>
        <v>555.6</v>
      </c>
    </row>
    <row r="600" spans="1:6" s="4" customFormat="1" ht="25.5">
      <c r="A600" s="24" t="s">
        <v>246</v>
      </c>
      <c r="B600" s="13" t="s">
        <v>310</v>
      </c>
      <c r="C600" s="13" t="s">
        <v>317</v>
      </c>
      <c r="D600" s="13" t="s">
        <v>82</v>
      </c>
      <c r="E600" s="45">
        <f>E601</f>
        <v>555.6</v>
      </c>
      <c r="F600" s="45">
        <f>F601</f>
        <v>555.6</v>
      </c>
    </row>
    <row r="601" spans="1:6" s="4" customFormat="1" ht="25.5">
      <c r="A601" s="24" t="s">
        <v>248</v>
      </c>
      <c r="B601" s="13" t="s">
        <v>310</v>
      </c>
      <c r="C601" s="13" t="s">
        <v>318</v>
      </c>
      <c r="D601" s="13" t="s">
        <v>82</v>
      </c>
      <c r="E601" s="45">
        <f>E602+E605+E607</f>
        <v>555.6</v>
      </c>
      <c r="F601" s="45">
        <f>F602+F605+F607</f>
        <v>555.6</v>
      </c>
    </row>
    <row r="602" spans="1:6" s="16" customFormat="1" ht="26.25">
      <c r="A602" s="17" t="s">
        <v>57</v>
      </c>
      <c r="B602" s="9" t="s">
        <v>310</v>
      </c>
      <c r="C602" s="9" t="s">
        <v>318</v>
      </c>
      <c r="D602" s="9" t="s">
        <v>56</v>
      </c>
      <c r="E602" s="46">
        <f>E603+E604</f>
        <v>542</v>
      </c>
      <c r="F602" s="46">
        <f>F603+F604</f>
        <v>542</v>
      </c>
    </row>
    <row r="603" spans="1:6" s="4" customFormat="1" ht="14.25">
      <c r="A603" s="17" t="s">
        <v>115</v>
      </c>
      <c r="B603" s="9" t="s">
        <v>310</v>
      </c>
      <c r="C603" s="9" t="s">
        <v>318</v>
      </c>
      <c r="D603" s="9" t="s">
        <v>267</v>
      </c>
      <c r="E603" s="46">
        <v>534</v>
      </c>
      <c r="F603" s="53">
        <v>534</v>
      </c>
    </row>
    <row r="604" spans="1:6" s="4" customFormat="1" ht="25.5">
      <c r="A604" s="17" t="s">
        <v>139</v>
      </c>
      <c r="B604" s="9" t="s">
        <v>310</v>
      </c>
      <c r="C604" s="9" t="s">
        <v>318</v>
      </c>
      <c r="D604" s="9" t="s">
        <v>260</v>
      </c>
      <c r="E604" s="46">
        <v>8</v>
      </c>
      <c r="F604" s="53">
        <v>8</v>
      </c>
    </row>
    <row r="605" spans="1:6" s="4" customFormat="1" ht="25.5">
      <c r="A605" s="17" t="s">
        <v>719</v>
      </c>
      <c r="B605" s="9" t="s">
        <v>310</v>
      </c>
      <c r="C605" s="9" t="s">
        <v>318</v>
      </c>
      <c r="D605" s="9" t="s">
        <v>716</v>
      </c>
      <c r="E605" s="46">
        <f>E606</f>
        <v>13</v>
      </c>
      <c r="F605" s="46">
        <f>F606</f>
        <v>13</v>
      </c>
    </row>
    <row r="606" spans="1:6" s="4" customFormat="1" ht="25.5">
      <c r="A606" s="17" t="s">
        <v>123</v>
      </c>
      <c r="B606" s="9" t="s">
        <v>310</v>
      </c>
      <c r="C606" s="9" t="s">
        <v>318</v>
      </c>
      <c r="D606" s="9" t="s">
        <v>124</v>
      </c>
      <c r="E606" s="46">
        <v>13</v>
      </c>
      <c r="F606" s="53">
        <v>13</v>
      </c>
    </row>
    <row r="607" spans="1:6" s="4" customFormat="1" ht="14.25">
      <c r="A607" s="17" t="s">
        <v>10</v>
      </c>
      <c r="B607" s="9" t="s">
        <v>310</v>
      </c>
      <c r="C607" s="9" t="s">
        <v>318</v>
      </c>
      <c r="D607" s="9" t="s">
        <v>9</v>
      </c>
      <c r="E607" s="46">
        <f>E608</f>
        <v>0.6</v>
      </c>
      <c r="F607" s="46">
        <f>F608</f>
        <v>0.6</v>
      </c>
    </row>
    <row r="608" spans="1:6" s="4" customFormat="1" ht="14.25">
      <c r="A608" s="17" t="s">
        <v>125</v>
      </c>
      <c r="B608" s="9" t="s">
        <v>310</v>
      </c>
      <c r="C608" s="9" t="s">
        <v>318</v>
      </c>
      <c r="D608" s="9" t="s">
        <v>126</v>
      </c>
      <c r="E608" s="46">
        <v>0.6</v>
      </c>
      <c r="F608" s="53">
        <v>0.6</v>
      </c>
    </row>
    <row r="609" spans="1:6" s="4" customFormat="1" ht="14.25">
      <c r="A609" s="24" t="s">
        <v>319</v>
      </c>
      <c r="B609" s="13" t="s">
        <v>310</v>
      </c>
      <c r="C609" s="13" t="s">
        <v>320</v>
      </c>
      <c r="D609" s="13" t="s">
        <v>82</v>
      </c>
      <c r="E609" s="45">
        <f>E610</f>
        <v>7304.700000000001</v>
      </c>
      <c r="F609" s="45">
        <f>F610</f>
        <v>7237.700000000001</v>
      </c>
    </row>
    <row r="610" spans="1:6" s="4" customFormat="1" ht="25.5">
      <c r="A610" s="24" t="s">
        <v>246</v>
      </c>
      <c r="B610" s="13" t="s">
        <v>310</v>
      </c>
      <c r="C610" s="13" t="s">
        <v>321</v>
      </c>
      <c r="D610" s="13" t="s">
        <v>82</v>
      </c>
      <c r="E610" s="45">
        <f>E611+E614</f>
        <v>7304.700000000001</v>
      </c>
      <c r="F610" s="45">
        <f>F611+F614</f>
        <v>7237.700000000001</v>
      </c>
    </row>
    <row r="611" spans="1:6" s="4" customFormat="1" ht="25.5">
      <c r="A611" s="24" t="s">
        <v>248</v>
      </c>
      <c r="B611" s="13" t="s">
        <v>310</v>
      </c>
      <c r="C611" s="13" t="s">
        <v>322</v>
      </c>
      <c r="D611" s="13" t="s">
        <v>82</v>
      </c>
      <c r="E611" s="45">
        <f>E612</f>
        <v>7267.6</v>
      </c>
      <c r="F611" s="45">
        <f>F612</f>
        <v>7200.6</v>
      </c>
    </row>
    <row r="612" spans="1:6" s="16" customFormat="1" ht="15">
      <c r="A612" s="17" t="s">
        <v>735</v>
      </c>
      <c r="B612" s="9" t="s">
        <v>310</v>
      </c>
      <c r="C612" s="9" t="s">
        <v>322</v>
      </c>
      <c r="D612" s="9" t="s">
        <v>734</v>
      </c>
      <c r="E612" s="46">
        <f>E613</f>
        <v>7267.6</v>
      </c>
      <c r="F612" s="46">
        <f>F613</f>
        <v>7200.6</v>
      </c>
    </row>
    <row r="613" spans="1:6" s="4" customFormat="1" ht="63.75">
      <c r="A613" s="17" t="s">
        <v>250</v>
      </c>
      <c r="B613" s="9" t="s">
        <v>310</v>
      </c>
      <c r="C613" s="9" t="s">
        <v>322</v>
      </c>
      <c r="D613" s="9" t="s">
        <v>251</v>
      </c>
      <c r="E613" s="46">
        <v>7267.6</v>
      </c>
      <c r="F613" s="53">
        <v>7200.6</v>
      </c>
    </row>
    <row r="614" spans="1:6" s="4" customFormat="1" ht="38.25">
      <c r="A614" s="24" t="s">
        <v>771</v>
      </c>
      <c r="B614" s="13" t="s">
        <v>310</v>
      </c>
      <c r="C614" s="13" t="s">
        <v>770</v>
      </c>
      <c r="D614" s="13"/>
      <c r="E614" s="45">
        <f>E615</f>
        <v>37.1</v>
      </c>
      <c r="F614" s="45">
        <f>F615</f>
        <v>37.1</v>
      </c>
    </row>
    <row r="615" spans="1:6" s="4" customFormat="1" ht="14.25">
      <c r="A615" s="17" t="s">
        <v>735</v>
      </c>
      <c r="B615" s="9" t="s">
        <v>310</v>
      </c>
      <c r="C615" s="9" t="s">
        <v>770</v>
      </c>
      <c r="D615" s="9" t="s">
        <v>734</v>
      </c>
      <c r="E615" s="46">
        <f>E616</f>
        <v>37.1</v>
      </c>
      <c r="F615" s="46">
        <f>F616</f>
        <v>37.1</v>
      </c>
    </row>
    <row r="616" spans="1:6" s="4" customFormat="1" ht="25.5">
      <c r="A616" s="17" t="s">
        <v>651</v>
      </c>
      <c r="B616" s="9" t="s">
        <v>310</v>
      </c>
      <c r="C616" s="9" t="s">
        <v>770</v>
      </c>
      <c r="D616" s="9" t="s">
        <v>647</v>
      </c>
      <c r="E616" s="46">
        <v>37.1</v>
      </c>
      <c r="F616" s="53">
        <v>37.1</v>
      </c>
    </row>
    <row r="617" spans="1:6" s="4" customFormat="1" ht="38.25">
      <c r="A617" s="24" t="s">
        <v>323</v>
      </c>
      <c r="B617" s="13" t="s">
        <v>310</v>
      </c>
      <c r="C617" s="13" t="s">
        <v>324</v>
      </c>
      <c r="D617" s="13" t="s">
        <v>82</v>
      </c>
      <c r="E617" s="45">
        <f>E618</f>
        <v>1041.2</v>
      </c>
      <c r="F617" s="45">
        <f>F618</f>
        <v>1041.2</v>
      </c>
    </row>
    <row r="618" spans="1:6" s="4" customFormat="1" ht="38.25">
      <c r="A618" s="24" t="s">
        <v>325</v>
      </c>
      <c r="B618" s="13" t="s">
        <v>310</v>
      </c>
      <c r="C618" s="13" t="s">
        <v>326</v>
      </c>
      <c r="D618" s="13" t="s">
        <v>82</v>
      </c>
      <c r="E618" s="45">
        <f>E619+E622</f>
        <v>1041.2</v>
      </c>
      <c r="F618" s="45">
        <f>F619+F622</f>
        <v>1041.2</v>
      </c>
    </row>
    <row r="619" spans="1:6" s="16" customFormat="1" ht="26.25">
      <c r="A619" s="17" t="s">
        <v>719</v>
      </c>
      <c r="B619" s="9" t="s">
        <v>310</v>
      </c>
      <c r="C619" s="9" t="s">
        <v>326</v>
      </c>
      <c r="D619" s="9" t="s">
        <v>716</v>
      </c>
      <c r="E619" s="46">
        <f>E621+E620</f>
        <v>1036.2</v>
      </c>
      <c r="F619" s="46">
        <f>F621+F620</f>
        <v>1036.2</v>
      </c>
    </row>
    <row r="620" spans="1:6" s="16" customFormat="1" ht="26.25">
      <c r="A620" s="17" t="s">
        <v>121</v>
      </c>
      <c r="B620" s="9" t="s">
        <v>310</v>
      </c>
      <c r="C620" s="9" t="s">
        <v>326</v>
      </c>
      <c r="D620" s="9" t="s">
        <v>122</v>
      </c>
      <c r="E620" s="46">
        <v>0.5</v>
      </c>
      <c r="F620" s="53">
        <v>0.5</v>
      </c>
    </row>
    <row r="621" spans="1:6" s="4" customFormat="1" ht="25.5">
      <c r="A621" s="17" t="s">
        <v>123</v>
      </c>
      <c r="B621" s="9" t="s">
        <v>310</v>
      </c>
      <c r="C621" s="9" t="s">
        <v>326</v>
      </c>
      <c r="D621" s="9" t="s">
        <v>124</v>
      </c>
      <c r="E621" s="46">
        <v>1035.7</v>
      </c>
      <c r="F621" s="53">
        <v>1035.7</v>
      </c>
    </row>
    <row r="622" spans="1:6" s="4" customFormat="1" ht="14.25">
      <c r="A622" s="17" t="s">
        <v>735</v>
      </c>
      <c r="B622" s="9" t="s">
        <v>310</v>
      </c>
      <c r="C622" s="9" t="s">
        <v>326</v>
      </c>
      <c r="D622" s="9" t="s">
        <v>734</v>
      </c>
      <c r="E622" s="46">
        <f>E623</f>
        <v>5</v>
      </c>
      <c r="F622" s="46">
        <f>F623</f>
        <v>5</v>
      </c>
    </row>
    <row r="623" spans="1:6" s="4" customFormat="1" ht="25.5">
      <c r="A623" s="17" t="s">
        <v>651</v>
      </c>
      <c r="B623" s="9" t="s">
        <v>310</v>
      </c>
      <c r="C623" s="9" t="s">
        <v>326</v>
      </c>
      <c r="D623" s="9" t="s">
        <v>647</v>
      </c>
      <c r="E623" s="46">
        <v>5</v>
      </c>
      <c r="F623" s="53">
        <v>5</v>
      </c>
    </row>
    <row r="624" spans="1:6" s="30" customFormat="1" ht="14.25">
      <c r="A624" s="24" t="s">
        <v>377</v>
      </c>
      <c r="B624" s="29" t="s">
        <v>310</v>
      </c>
      <c r="C624" s="29" t="s">
        <v>378</v>
      </c>
      <c r="D624" s="29"/>
      <c r="E624" s="45">
        <f aca="true" t="shared" si="40" ref="E624:F627">E625</f>
        <v>20</v>
      </c>
      <c r="F624" s="45">
        <f t="shared" si="40"/>
        <v>20</v>
      </c>
    </row>
    <row r="625" spans="1:6" s="30" customFormat="1" ht="14.25">
      <c r="A625" s="28" t="s">
        <v>658</v>
      </c>
      <c r="B625" s="29" t="s">
        <v>310</v>
      </c>
      <c r="C625" s="29" t="s">
        <v>655</v>
      </c>
      <c r="D625" s="29"/>
      <c r="E625" s="45">
        <f t="shared" si="40"/>
        <v>20</v>
      </c>
      <c r="F625" s="45">
        <f t="shared" si="40"/>
        <v>20</v>
      </c>
    </row>
    <row r="626" spans="1:6" s="30" customFormat="1" ht="38.25">
      <c r="A626" s="28" t="s">
        <v>678</v>
      </c>
      <c r="B626" s="29" t="s">
        <v>310</v>
      </c>
      <c r="C626" s="29" t="s">
        <v>657</v>
      </c>
      <c r="D626" s="29"/>
      <c r="E626" s="45">
        <f t="shared" si="40"/>
        <v>20</v>
      </c>
      <c r="F626" s="45">
        <f t="shared" si="40"/>
        <v>20</v>
      </c>
    </row>
    <row r="627" spans="1:6" s="49" customFormat="1" ht="26.25">
      <c r="A627" s="17" t="s">
        <v>719</v>
      </c>
      <c r="B627" s="33" t="s">
        <v>310</v>
      </c>
      <c r="C627" s="33" t="s">
        <v>657</v>
      </c>
      <c r="D627" s="33" t="s">
        <v>716</v>
      </c>
      <c r="E627" s="46">
        <f t="shared" si="40"/>
        <v>20</v>
      </c>
      <c r="F627" s="46">
        <f t="shared" si="40"/>
        <v>20</v>
      </c>
    </row>
    <row r="628" spans="1:6" s="30" customFormat="1" ht="25.5">
      <c r="A628" s="17" t="s">
        <v>123</v>
      </c>
      <c r="B628" s="33" t="s">
        <v>310</v>
      </c>
      <c r="C628" s="33" t="s">
        <v>657</v>
      </c>
      <c r="D628" s="33" t="s">
        <v>124</v>
      </c>
      <c r="E628" s="46">
        <v>20</v>
      </c>
      <c r="F628" s="54">
        <v>20</v>
      </c>
    </row>
    <row r="629" spans="1:6" s="30" customFormat="1" ht="14.25">
      <c r="A629" s="25" t="s">
        <v>639</v>
      </c>
      <c r="B629" s="29" t="s">
        <v>310</v>
      </c>
      <c r="C629" s="29" t="s">
        <v>626</v>
      </c>
      <c r="D629" s="29"/>
      <c r="E629" s="45">
        <f aca="true" t="shared" si="41" ref="E629:F631">E630</f>
        <v>454.7</v>
      </c>
      <c r="F629" s="45">
        <f t="shared" si="41"/>
        <v>454.7</v>
      </c>
    </row>
    <row r="630" spans="1:6" s="30" customFormat="1" ht="63.75">
      <c r="A630" s="25" t="s">
        <v>36</v>
      </c>
      <c r="B630" s="29" t="s">
        <v>310</v>
      </c>
      <c r="C630" s="29" t="s">
        <v>731</v>
      </c>
      <c r="D630" s="29"/>
      <c r="E630" s="45">
        <f t="shared" si="41"/>
        <v>454.7</v>
      </c>
      <c r="F630" s="45">
        <f t="shared" si="41"/>
        <v>454.7</v>
      </c>
    </row>
    <row r="631" spans="1:6" s="30" customFormat="1" ht="25.5">
      <c r="A631" s="17" t="s">
        <v>719</v>
      </c>
      <c r="B631" s="33" t="s">
        <v>310</v>
      </c>
      <c r="C631" s="33" t="s">
        <v>731</v>
      </c>
      <c r="D631" s="33" t="s">
        <v>716</v>
      </c>
      <c r="E631" s="46">
        <f t="shared" si="41"/>
        <v>454.7</v>
      </c>
      <c r="F631" s="46">
        <f t="shared" si="41"/>
        <v>454.7</v>
      </c>
    </row>
    <row r="632" spans="1:6" s="30" customFormat="1" ht="25.5">
      <c r="A632" s="17" t="s">
        <v>123</v>
      </c>
      <c r="B632" s="33" t="s">
        <v>310</v>
      </c>
      <c r="C632" s="33" t="s">
        <v>731</v>
      </c>
      <c r="D632" s="33" t="s">
        <v>124</v>
      </c>
      <c r="E632" s="46">
        <v>454.7</v>
      </c>
      <c r="F632" s="54">
        <v>454.7</v>
      </c>
    </row>
    <row r="633" spans="1:6" s="4" customFormat="1" ht="25.5">
      <c r="A633" s="24" t="s">
        <v>212</v>
      </c>
      <c r="B633" s="13" t="s">
        <v>310</v>
      </c>
      <c r="C633" s="13" t="s">
        <v>213</v>
      </c>
      <c r="D633" s="13" t="s">
        <v>82</v>
      </c>
      <c r="E633" s="45">
        <f>E637+E634</f>
        <v>149</v>
      </c>
      <c r="F633" s="45">
        <f>F637+F634</f>
        <v>149</v>
      </c>
    </row>
    <row r="634" spans="1:6" s="4" customFormat="1" ht="63.75">
      <c r="A634" s="24" t="s">
        <v>358</v>
      </c>
      <c r="B634" s="13" t="s">
        <v>310</v>
      </c>
      <c r="C634" s="13" t="s">
        <v>359</v>
      </c>
      <c r="D634" s="13"/>
      <c r="E634" s="45">
        <f>E635</f>
        <v>6</v>
      </c>
      <c r="F634" s="45">
        <f>F635</f>
        <v>6</v>
      </c>
    </row>
    <row r="635" spans="1:6" s="16" customFormat="1" ht="26.25">
      <c r="A635" s="17" t="s">
        <v>719</v>
      </c>
      <c r="B635" s="9" t="s">
        <v>310</v>
      </c>
      <c r="C635" s="9" t="s">
        <v>359</v>
      </c>
      <c r="D635" s="9" t="s">
        <v>716</v>
      </c>
      <c r="E635" s="46">
        <f>E636</f>
        <v>6</v>
      </c>
      <c r="F635" s="46">
        <f>F636</f>
        <v>6</v>
      </c>
    </row>
    <row r="636" spans="1:6" s="16" customFormat="1" ht="26.25">
      <c r="A636" s="17" t="s">
        <v>123</v>
      </c>
      <c r="B636" s="9" t="s">
        <v>310</v>
      </c>
      <c r="C636" s="9" t="s">
        <v>359</v>
      </c>
      <c r="D636" s="9" t="s">
        <v>124</v>
      </c>
      <c r="E636" s="46">
        <v>6</v>
      </c>
      <c r="F636" s="53">
        <v>6</v>
      </c>
    </row>
    <row r="637" spans="1:6" s="4" customFormat="1" ht="51">
      <c r="A637" s="24" t="s">
        <v>327</v>
      </c>
      <c r="B637" s="13" t="s">
        <v>310</v>
      </c>
      <c r="C637" s="13" t="s">
        <v>328</v>
      </c>
      <c r="D637" s="13" t="s">
        <v>82</v>
      </c>
      <c r="E637" s="45">
        <f>E638</f>
        <v>143</v>
      </c>
      <c r="F637" s="45">
        <f>F638</f>
        <v>143</v>
      </c>
    </row>
    <row r="638" spans="1:6" s="16" customFormat="1" ht="26.25">
      <c r="A638" s="17" t="s">
        <v>719</v>
      </c>
      <c r="B638" s="9" t="s">
        <v>310</v>
      </c>
      <c r="C638" s="9" t="s">
        <v>328</v>
      </c>
      <c r="D638" s="9" t="s">
        <v>716</v>
      </c>
      <c r="E638" s="46">
        <f>E639</f>
        <v>143</v>
      </c>
      <c r="F638" s="46">
        <f>F639</f>
        <v>143</v>
      </c>
    </row>
    <row r="639" spans="1:6" s="4" customFormat="1" ht="25.5">
      <c r="A639" s="17" t="s">
        <v>123</v>
      </c>
      <c r="B639" s="9" t="s">
        <v>310</v>
      </c>
      <c r="C639" s="9" t="s">
        <v>328</v>
      </c>
      <c r="D639" s="9" t="s">
        <v>124</v>
      </c>
      <c r="E639" s="46">
        <v>143</v>
      </c>
      <c r="F639" s="53">
        <v>143</v>
      </c>
    </row>
    <row r="640" spans="1:6" s="4" customFormat="1" ht="25.5">
      <c r="A640" s="24" t="s">
        <v>329</v>
      </c>
      <c r="B640" s="13" t="s">
        <v>330</v>
      </c>
      <c r="C640" s="13" t="s">
        <v>82</v>
      </c>
      <c r="D640" s="13" t="s">
        <v>82</v>
      </c>
      <c r="E640" s="45">
        <f>E641+E649+E659</f>
        <v>9669.9</v>
      </c>
      <c r="F640" s="45">
        <f>F641+F649+F659</f>
        <v>9656.2</v>
      </c>
    </row>
    <row r="641" spans="1:6" s="4" customFormat="1" ht="25.5">
      <c r="A641" s="24" t="s">
        <v>127</v>
      </c>
      <c r="B641" s="13" t="s">
        <v>330</v>
      </c>
      <c r="C641" s="13" t="s">
        <v>128</v>
      </c>
      <c r="D641" s="13" t="s">
        <v>82</v>
      </c>
      <c r="E641" s="45">
        <f>E642+E646</f>
        <v>33.1</v>
      </c>
      <c r="F641" s="45">
        <f>F642+F646</f>
        <v>33.1</v>
      </c>
    </row>
    <row r="642" spans="1:6" s="4" customFormat="1" ht="14.25">
      <c r="A642" s="24" t="s">
        <v>129</v>
      </c>
      <c r="B642" s="13" t="s">
        <v>330</v>
      </c>
      <c r="C642" s="13" t="s">
        <v>130</v>
      </c>
      <c r="D642" s="13" t="s">
        <v>82</v>
      </c>
      <c r="E642" s="45">
        <f aca="true" t="shared" si="42" ref="E642:F644">E643</f>
        <v>32</v>
      </c>
      <c r="F642" s="45">
        <f t="shared" si="42"/>
        <v>32</v>
      </c>
    </row>
    <row r="643" spans="1:6" s="4" customFormat="1" ht="51">
      <c r="A643" s="24" t="s">
        <v>131</v>
      </c>
      <c r="B643" s="13" t="s">
        <v>330</v>
      </c>
      <c r="C643" s="13" t="s">
        <v>132</v>
      </c>
      <c r="D643" s="13" t="s">
        <v>82</v>
      </c>
      <c r="E643" s="45">
        <f t="shared" si="42"/>
        <v>32</v>
      </c>
      <c r="F643" s="45">
        <f t="shared" si="42"/>
        <v>32</v>
      </c>
    </row>
    <row r="644" spans="1:6" s="16" customFormat="1" ht="15">
      <c r="A644" s="17" t="s">
        <v>10</v>
      </c>
      <c r="B644" s="9" t="s">
        <v>330</v>
      </c>
      <c r="C644" s="9" t="s">
        <v>132</v>
      </c>
      <c r="D644" s="9" t="s">
        <v>9</v>
      </c>
      <c r="E644" s="46">
        <f t="shared" si="42"/>
        <v>32</v>
      </c>
      <c r="F644" s="46">
        <f t="shared" si="42"/>
        <v>32</v>
      </c>
    </row>
    <row r="645" spans="1:6" s="4" customFormat="1" ht="25.5">
      <c r="A645" s="17" t="s">
        <v>133</v>
      </c>
      <c r="B645" s="9" t="s">
        <v>330</v>
      </c>
      <c r="C645" s="9" t="s">
        <v>132</v>
      </c>
      <c r="D645" s="9" t="s">
        <v>134</v>
      </c>
      <c r="E645" s="46">
        <v>32</v>
      </c>
      <c r="F645" s="53">
        <v>32</v>
      </c>
    </row>
    <row r="646" spans="1:6" s="4" customFormat="1" ht="38.25">
      <c r="A646" s="24" t="s">
        <v>2</v>
      </c>
      <c r="B646" s="13" t="s">
        <v>330</v>
      </c>
      <c r="C646" s="13" t="s">
        <v>46</v>
      </c>
      <c r="D646" s="13"/>
      <c r="E646" s="45">
        <f>E647</f>
        <v>1.1</v>
      </c>
      <c r="F646" s="45">
        <f>F647</f>
        <v>1.1</v>
      </c>
    </row>
    <row r="647" spans="1:6" s="4" customFormat="1" ht="25.5">
      <c r="A647" s="17" t="s">
        <v>719</v>
      </c>
      <c r="B647" s="9" t="s">
        <v>330</v>
      </c>
      <c r="C647" s="9" t="s">
        <v>46</v>
      </c>
      <c r="D647" s="9" t="s">
        <v>716</v>
      </c>
      <c r="E647" s="46">
        <f>E648</f>
        <v>1.1</v>
      </c>
      <c r="F647" s="46">
        <f>F648</f>
        <v>1.1</v>
      </c>
    </row>
    <row r="648" spans="1:6" s="4" customFormat="1" ht="25.5">
      <c r="A648" s="17" t="s">
        <v>123</v>
      </c>
      <c r="B648" s="9" t="s">
        <v>330</v>
      </c>
      <c r="C648" s="9" t="s">
        <v>46</v>
      </c>
      <c r="D648" s="9" t="s">
        <v>124</v>
      </c>
      <c r="E648" s="46">
        <v>1.1</v>
      </c>
      <c r="F648" s="53">
        <v>1.1</v>
      </c>
    </row>
    <row r="649" spans="1:6" s="4" customFormat="1" ht="76.5">
      <c r="A649" s="24" t="s">
        <v>302</v>
      </c>
      <c r="B649" s="13" t="s">
        <v>330</v>
      </c>
      <c r="C649" s="13" t="s">
        <v>303</v>
      </c>
      <c r="D649" s="13" t="s">
        <v>82</v>
      </c>
      <c r="E649" s="45">
        <f>E650</f>
        <v>9615.5</v>
      </c>
      <c r="F649" s="45">
        <f>F650</f>
        <v>9601.800000000001</v>
      </c>
    </row>
    <row r="650" spans="1:6" s="4" customFormat="1" ht="25.5">
      <c r="A650" s="24" t="s">
        <v>246</v>
      </c>
      <c r="B650" s="13" t="s">
        <v>330</v>
      </c>
      <c r="C650" s="13" t="s">
        <v>304</v>
      </c>
      <c r="D650" s="13" t="s">
        <v>82</v>
      </c>
      <c r="E650" s="45">
        <f>E652+E653+E655+E656+E658</f>
        <v>9615.5</v>
      </c>
      <c r="F650" s="45">
        <f>F652+F653+F655+F656+F658</f>
        <v>9601.800000000001</v>
      </c>
    </row>
    <row r="651" spans="1:6" s="16" customFormat="1" ht="26.25">
      <c r="A651" s="17" t="s">
        <v>57</v>
      </c>
      <c r="B651" s="9" t="s">
        <v>330</v>
      </c>
      <c r="C651" s="9" t="s">
        <v>304</v>
      </c>
      <c r="D651" s="9" t="s">
        <v>56</v>
      </c>
      <c r="E651" s="46">
        <f>E652+E653</f>
        <v>6351.400000000001</v>
      </c>
      <c r="F651" s="46">
        <f>F652+F653</f>
        <v>6351.400000000001</v>
      </c>
    </row>
    <row r="652" spans="1:6" s="4" customFormat="1" ht="14.25">
      <c r="A652" s="17" t="s">
        <v>115</v>
      </c>
      <c r="B652" s="9" t="s">
        <v>330</v>
      </c>
      <c r="C652" s="9" t="s">
        <v>304</v>
      </c>
      <c r="D652" s="9" t="s">
        <v>267</v>
      </c>
      <c r="E652" s="46">
        <v>6328.6</v>
      </c>
      <c r="F652" s="53">
        <v>6328.6</v>
      </c>
    </row>
    <row r="653" spans="1:6" s="4" customFormat="1" ht="25.5">
      <c r="A653" s="17" t="s">
        <v>139</v>
      </c>
      <c r="B653" s="9" t="s">
        <v>330</v>
      </c>
      <c r="C653" s="9" t="s">
        <v>304</v>
      </c>
      <c r="D653" s="9" t="s">
        <v>260</v>
      </c>
      <c r="E653" s="46">
        <v>22.8</v>
      </c>
      <c r="F653" s="53">
        <v>22.8</v>
      </c>
    </row>
    <row r="654" spans="1:6" s="4" customFormat="1" ht="25.5">
      <c r="A654" s="17" t="s">
        <v>719</v>
      </c>
      <c r="B654" s="9" t="s">
        <v>330</v>
      </c>
      <c r="C654" s="9" t="s">
        <v>304</v>
      </c>
      <c r="D654" s="9" t="s">
        <v>716</v>
      </c>
      <c r="E654" s="46">
        <f>E655+E656</f>
        <v>3249.2000000000003</v>
      </c>
      <c r="F654" s="46">
        <f>F655+F656</f>
        <v>3235.5</v>
      </c>
    </row>
    <row r="655" spans="1:6" s="4" customFormat="1" ht="25.5">
      <c r="A655" s="17" t="s">
        <v>121</v>
      </c>
      <c r="B655" s="9" t="s">
        <v>330</v>
      </c>
      <c r="C655" s="9" t="s">
        <v>304</v>
      </c>
      <c r="D655" s="9" t="s">
        <v>122</v>
      </c>
      <c r="E655" s="46">
        <v>214.8</v>
      </c>
      <c r="F655" s="53">
        <v>214.8</v>
      </c>
    </row>
    <row r="656" spans="1:6" s="4" customFormat="1" ht="25.5">
      <c r="A656" s="17" t="s">
        <v>123</v>
      </c>
      <c r="B656" s="9" t="s">
        <v>330</v>
      </c>
      <c r="C656" s="9" t="s">
        <v>304</v>
      </c>
      <c r="D656" s="9" t="s">
        <v>124</v>
      </c>
      <c r="E656" s="46">
        <v>3034.4</v>
      </c>
      <c r="F656" s="53">
        <v>3020.7</v>
      </c>
    </row>
    <row r="657" spans="1:6" s="4" customFormat="1" ht="14.25">
      <c r="A657" s="17" t="s">
        <v>10</v>
      </c>
      <c r="B657" s="9" t="s">
        <v>330</v>
      </c>
      <c r="C657" s="9" t="s">
        <v>304</v>
      </c>
      <c r="D657" s="9" t="s">
        <v>9</v>
      </c>
      <c r="E657" s="46">
        <f>E658</f>
        <v>14.9</v>
      </c>
      <c r="F657" s="46">
        <f>F658</f>
        <v>14.9</v>
      </c>
    </row>
    <row r="658" spans="1:6" s="4" customFormat="1" ht="14.25">
      <c r="A658" s="17" t="s">
        <v>125</v>
      </c>
      <c r="B658" s="9" t="s">
        <v>330</v>
      </c>
      <c r="C658" s="9" t="s">
        <v>304</v>
      </c>
      <c r="D658" s="9" t="s">
        <v>126</v>
      </c>
      <c r="E658" s="46">
        <v>14.9</v>
      </c>
      <c r="F658" s="53">
        <v>14.9</v>
      </c>
    </row>
    <row r="659" spans="1:6" s="4" customFormat="1" ht="14.25">
      <c r="A659" s="25" t="s">
        <v>639</v>
      </c>
      <c r="B659" s="13" t="s">
        <v>330</v>
      </c>
      <c r="C659" s="13" t="s">
        <v>626</v>
      </c>
      <c r="D659" s="13"/>
      <c r="E659" s="45">
        <f aca="true" t="shared" si="43" ref="E659:F661">E660</f>
        <v>21.3</v>
      </c>
      <c r="F659" s="45">
        <f t="shared" si="43"/>
        <v>21.3</v>
      </c>
    </row>
    <row r="660" spans="1:6" s="4" customFormat="1" ht="63.75">
      <c r="A660" s="25" t="s">
        <v>36</v>
      </c>
      <c r="B660" s="13" t="s">
        <v>330</v>
      </c>
      <c r="C660" s="13" t="s">
        <v>731</v>
      </c>
      <c r="D660" s="13"/>
      <c r="E660" s="45">
        <f t="shared" si="43"/>
        <v>21.3</v>
      </c>
      <c r="F660" s="45">
        <f t="shared" si="43"/>
        <v>21.3</v>
      </c>
    </row>
    <row r="661" spans="1:6" s="4" customFormat="1" ht="25.5">
      <c r="A661" s="17" t="s">
        <v>719</v>
      </c>
      <c r="B661" s="9" t="s">
        <v>330</v>
      </c>
      <c r="C661" s="9" t="s">
        <v>731</v>
      </c>
      <c r="D661" s="9" t="s">
        <v>716</v>
      </c>
      <c r="E661" s="46">
        <f t="shared" si="43"/>
        <v>21.3</v>
      </c>
      <c r="F661" s="46">
        <f t="shared" si="43"/>
        <v>21.3</v>
      </c>
    </row>
    <row r="662" spans="1:6" s="4" customFormat="1" ht="25.5">
      <c r="A662" s="17" t="s">
        <v>123</v>
      </c>
      <c r="B662" s="9" t="s">
        <v>330</v>
      </c>
      <c r="C662" s="9" t="s">
        <v>731</v>
      </c>
      <c r="D662" s="9" t="s">
        <v>124</v>
      </c>
      <c r="E662" s="46">
        <v>21.3</v>
      </c>
      <c r="F662" s="53">
        <v>21.3</v>
      </c>
    </row>
    <row r="663" spans="1:6" s="4" customFormat="1" ht="14.25">
      <c r="A663" s="24" t="s">
        <v>331</v>
      </c>
      <c r="B663" s="13" t="s">
        <v>332</v>
      </c>
      <c r="C663" s="13" t="s">
        <v>82</v>
      </c>
      <c r="D663" s="13" t="s">
        <v>82</v>
      </c>
      <c r="E663" s="45">
        <f>E664+E696+E758+E765</f>
        <v>61171.6</v>
      </c>
      <c r="F663" s="45">
        <f>F664+F696+F758+F765</f>
        <v>60489.50000000001</v>
      </c>
    </row>
    <row r="664" spans="1:6" s="4" customFormat="1" ht="14.25">
      <c r="A664" s="24" t="s">
        <v>333</v>
      </c>
      <c r="B664" s="13" t="s">
        <v>334</v>
      </c>
      <c r="C664" s="13" t="s">
        <v>82</v>
      </c>
      <c r="D664" s="13" t="s">
        <v>82</v>
      </c>
      <c r="E664" s="45">
        <f>E665+E680+E686+E673+E692</f>
        <v>27887.9</v>
      </c>
      <c r="F664" s="45">
        <f>F665+F680+F686+F673+F692</f>
        <v>27878.6</v>
      </c>
    </row>
    <row r="665" spans="1:6" s="4" customFormat="1" ht="25.5">
      <c r="A665" s="24" t="s">
        <v>127</v>
      </c>
      <c r="B665" s="13" t="s">
        <v>334</v>
      </c>
      <c r="C665" s="13" t="s">
        <v>128</v>
      </c>
      <c r="D665" s="13" t="s">
        <v>82</v>
      </c>
      <c r="E665" s="45">
        <f>E666</f>
        <v>3085.1</v>
      </c>
      <c r="F665" s="45">
        <f>F666</f>
        <v>3085.1</v>
      </c>
    </row>
    <row r="666" spans="1:6" s="4" customFormat="1" ht="14.25">
      <c r="A666" s="24" t="s">
        <v>129</v>
      </c>
      <c r="B666" s="13" t="s">
        <v>334</v>
      </c>
      <c r="C666" s="13" t="s">
        <v>130</v>
      </c>
      <c r="D666" s="13" t="s">
        <v>82</v>
      </c>
      <c r="E666" s="45">
        <f>E667+E670</f>
        <v>3085.1</v>
      </c>
      <c r="F666" s="45">
        <f>F667+F670</f>
        <v>3085.1</v>
      </c>
    </row>
    <row r="667" spans="1:6" s="4" customFormat="1" ht="51">
      <c r="A667" s="24" t="s">
        <v>131</v>
      </c>
      <c r="B667" s="13" t="s">
        <v>334</v>
      </c>
      <c r="C667" s="13" t="s">
        <v>132</v>
      </c>
      <c r="D667" s="13" t="s">
        <v>82</v>
      </c>
      <c r="E667" s="45">
        <f>E668</f>
        <v>2914.1</v>
      </c>
      <c r="F667" s="45">
        <f>F668</f>
        <v>2914.1</v>
      </c>
    </row>
    <row r="668" spans="1:6" s="16" customFormat="1" ht="15">
      <c r="A668" s="17" t="s">
        <v>10</v>
      </c>
      <c r="B668" s="9" t="s">
        <v>334</v>
      </c>
      <c r="C668" s="9" t="s">
        <v>132</v>
      </c>
      <c r="D668" s="9" t="s">
        <v>9</v>
      </c>
      <c r="E668" s="46">
        <f>E669</f>
        <v>2914.1</v>
      </c>
      <c r="F668" s="46">
        <f>F669</f>
        <v>2914.1</v>
      </c>
    </row>
    <row r="669" spans="1:6" s="4" customFormat="1" ht="25.5">
      <c r="A669" s="17" t="s">
        <v>133</v>
      </c>
      <c r="B669" s="9" t="s">
        <v>334</v>
      </c>
      <c r="C669" s="9" t="s">
        <v>132</v>
      </c>
      <c r="D669" s="9" t="s">
        <v>134</v>
      </c>
      <c r="E669" s="46">
        <v>2914.1</v>
      </c>
      <c r="F669" s="53">
        <v>2914.1</v>
      </c>
    </row>
    <row r="670" spans="1:6" s="4" customFormat="1" ht="38.25">
      <c r="A670" s="24" t="s">
        <v>2</v>
      </c>
      <c r="B670" s="13" t="s">
        <v>334</v>
      </c>
      <c r="C670" s="13" t="s">
        <v>733</v>
      </c>
      <c r="D670" s="13"/>
      <c r="E670" s="45">
        <f>E671</f>
        <v>171</v>
      </c>
      <c r="F670" s="45">
        <f>F671</f>
        <v>171</v>
      </c>
    </row>
    <row r="671" spans="1:6" s="4" customFormat="1" ht="14.25">
      <c r="A671" s="36" t="s">
        <v>735</v>
      </c>
      <c r="B671" s="9" t="s">
        <v>334</v>
      </c>
      <c r="C671" s="9" t="s">
        <v>733</v>
      </c>
      <c r="D671" s="9" t="s">
        <v>734</v>
      </c>
      <c r="E671" s="46">
        <f>E672</f>
        <v>171</v>
      </c>
      <c r="F671" s="46">
        <f>F672</f>
        <v>171</v>
      </c>
    </row>
    <row r="672" spans="1:6" s="4" customFormat="1" ht="25.5">
      <c r="A672" s="17" t="s">
        <v>651</v>
      </c>
      <c r="B672" s="9" t="s">
        <v>334</v>
      </c>
      <c r="C672" s="9" t="s">
        <v>733</v>
      </c>
      <c r="D672" s="9" t="s">
        <v>647</v>
      </c>
      <c r="E672" s="46">
        <v>171</v>
      </c>
      <c r="F672" s="46">
        <v>171</v>
      </c>
    </row>
    <row r="673" spans="1:6" s="4" customFormat="1" ht="63.75">
      <c r="A673" s="25" t="s">
        <v>694</v>
      </c>
      <c r="B673" s="13" t="s">
        <v>334</v>
      </c>
      <c r="C673" s="13" t="s">
        <v>692</v>
      </c>
      <c r="D673" s="13"/>
      <c r="E673" s="45">
        <f>E674+E677</f>
        <v>14771.9</v>
      </c>
      <c r="F673" s="45">
        <f>F674+F677</f>
        <v>14762.599999999999</v>
      </c>
    </row>
    <row r="674" spans="1:6" s="4" customFormat="1" ht="89.25">
      <c r="A674" s="28" t="s">
        <v>710</v>
      </c>
      <c r="B674" s="13" t="s">
        <v>334</v>
      </c>
      <c r="C674" s="13" t="s">
        <v>695</v>
      </c>
      <c r="D674" s="13"/>
      <c r="E674" s="45">
        <f>E675</f>
        <v>14654.1</v>
      </c>
      <c r="F674" s="45">
        <f>F675</f>
        <v>14644.8</v>
      </c>
    </row>
    <row r="675" spans="1:6" s="16" customFormat="1" ht="26.25">
      <c r="A675" s="17" t="s">
        <v>719</v>
      </c>
      <c r="B675" s="9" t="s">
        <v>334</v>
      </c>
      <c r="C675" s="9" t="s">
        <v>695</v>
      </c>
      <c r="D675" s="9" t="s">
        <v>716</v>
      </c>
      <c r="E675" s="46">
        <f>E676</f>
        <v>14654.1</v>
      </c>
      <c r="F675" s="46">
        <f>F676</f>
        <v>14644.8</v>
      </c>
    </row>
    <row r="676" spans="1:6" s="16" customFormat="1" ht="26.25">
      <c r="A676" s="26" t="s">
        <v>123</v>
      </c>
      <c r="B676" s="9" t="s">
        <v>334</v>
      </c>
      <c r="C676" s="9" t="s">
        <v>695</v>
      </c>
      <c r="D676" s="9" t="s">
        <v>124</v>
      </c>
      <c r="E676" s="46">
        <v>14654.1</v>
      </c>
      <c r="F676" s="53">
        <v>14644.8</v>
      </c>
    </row>
    <row r="677" spans="1:6" s="4" customFormat="1" ht="76.5">
      <c r="A677" s="25" t="s">
        <v>711</v>
      </c>
      <c r="B677" s="13" t="s">
        <v>334</v>
      </c>
      <c r="C677" s="13" t="s">
        <v>693</v>
      </c>
      <c r="D677" s="13"/>
      <c r="E677" s="45">
        <f>E678</f>
        <v>117.8</v>
      </c>
      <c r="F677" s="45">
        <f>F678</f>
        <v>117.8</v>
      </c>
    </row>
    <row r="678" spans="1:6" s="16" customFormat="1" ht="26.25">
      <c r="A678" s="17" t="s">
        <v>719</v>
      </c>
      <c r="B678" s="9" t="s">
        <v>334</v>
      </c>
      <c r="C678" s="9" t="s">
        <v>693</v>
      </c>
      <c r="D678" s="9" t="s">
        <v>716</v>
      </c>
      <c r="E678" s="46">
        <f>E679</f>
        <v>117.8</v>
      </c>
      <c r="F678" s="46">
        <f>F679</f>
        <v>117.8</v>
      </c>
    </row>
    <row r="679" spans="1:6" s="4" customFormat="1" ht="25.5">
      <c r="A679" s="26" t="s">
        <v>123</v>
      </c>
      <c r="B679" s="9" t="s">
        <v>334</v>
      </c>
      <c r="C679" s="9" t="s">
        <v>693</v>
      </c>
      <c r="D679" s="9" t="s">
        <v>124</v>
      </c>
      <c r="E679" s="46">
        <v>117.8</v>
      </c>
      <c r="F679" s="53">
        <v>117.8</v>
      </c>
    </row>
    <row r="680" spans="1:6" s="4" customFormat="1" ht="38.25">
      <c r="A680" s="25" t="s">
        <v>607</v>
      </c>
      <c r="B680" s="13" t="s">
        <v>334</v>
      </c>
      <c r="C680" s="13" t="s">
        <v>605</v>
      </c>
      <c r="D680" s="13"/>
      <c r="E680" s="45">
        <f>E681</f>
        <v>114</v>
      </c>
      <c r="F680" s="45">
        <f>F681</f>
        <v>114</v>
      </c>
    </row>
    <row r="681" spans="1:6" s="4" customFormat="1" ht="25.5">
      <c r="A681" s="25" t="s">
        <v>608</v>
      </c>
      <c r="B681" s="13" t="s">
        <v>334</v>
      </c>
      <c r="C681" s="13" t="s">
        <v>606</v>
      </c>
      <c r="D681" s="13"/>
      <c r="E681" s="45">
        <f>E682+E684</f>
        <v>114</v>
      </c>
      <c r="F681" s="45">
        <f>F682+F684</f>
        <v>114</v>
      </c>
    </row>
    <row r="682" spans="1:6" s="16" customFormat="1" ht="26.25">
      <c r="A682" s="17" t="s">
        <v>719</v>
      </c>
      <c r="B682" s="9" t="s">
        <v>334</v>
      </c>
      <c r="C682" s="9" t="s">
        <v>606</v>
      </c>
      <c r="D682" s="9" t="s">
        <v>716</v>
      </c>
      <c r="E682" s="46">
        <f>E683</f>
        <v>98.6</v>
      </c>
      <c r="F682" s="46">
        <f>F683</f>
        <v>98.6</v>
      </c>
    </row>
    <row r="683" spans="1:6" s="16" customFormat="1" ht="26.25">
      <c r="A683" s="26" t="s">
        <v>123</v>
      </c>
      <c r="B683" s="9" t="s">
        <v>334</v>
      </c>
      <c r="C683" s="9" t="s">
        <v>606</v>
      </c>
      <c r="D683" s="9" t="s">
        <v>124</v>
      </c>
      <c r="E683" s="46">
        <v>98.6</v>
      </c>
      <c r="F683" s="53">
        <v>98.6</v>
      </c>
    </row>
    <row r="684" spans="1:6" s="16" customFormat="1" ht="51.75">
      <c r="A684" s="34" t="s">
        <v>59</v>
      </c>
      <c r="B684" s="9" t="s">
        <v>334</v>
      </c>
      <c r="C684" s="9" t="s">
        <v>606</v>
      </c>
      <c r="D684" s="9" t="s">
        <v>58</v>
      </c>
      <c r="E684" s="46">
        <f>E685</f>
        <v>15.4</v>
      </c>
      <c r="F684" s="46">
        <f>F685</f>
        <v>15.4</v>
      </c>
    </row>
    <row r="685" spans="1:6" s="4" customFormat="1" ht="25.5">
      <c r="A685" s="26" t="s">
        <v>123</v>
      </c>
      <c r="B685" s="9" t="s">
        <v>334</v>
      </c>
      <c r="C685" s="9" t="s">
        <v>606</v>
      </c>
      <c r="D685" s="9" t="s">
        <v>630</v>
      </c>
      <c r="E685" s="46">
        <v>15.4</v>
      </c>
      <c r="F685" s="53">
        <v>15.4</v>
      </c>
    </row>
    <row r="686" spans="1:6" s="4" customFormat="1" ht="25.5">
      <c r="A686" s="24" t="s">
        <v>335</v>
      </c>
      <c r="B686" s="13" t="s">
        <v>334</v>
      </c>
      <c r="C686" s="13" t="s">
        <v>336</v>
      </c>
      <c r="D686" s="13" t="s">
        <v>82</v>
      </c>
      <c r="E686" s="45">
        <f>E687</f>
        <v>9836.900000000001</v>
      </c>
      <c r="F686" s="45">
        <f>F687</f>
        <v>9836.900000000001</v>
      </c>
    </row>
    <row r="687" spans="1:6" s="4" customFormat="1" ht="25.5">
      <c r="A687" s="24" t="s">
        <v>246</v>
      </c>
      <c r="B687" s="13" t="s">
        <v>334</v>
      </c>
      <c r="C687" s="13" t="s">
        <v>337</v>
      </c>
      <c r="D687" s="13" t="s">
        <v>82</v>
      </c>
      <c r="E687" s="45">
        <f>E688</f>
        <v>9836.900000000001</v>
      </c>
      <c r="F687" s="45">
        <f>F688</f>
        <v>9836.900000000001</v>
      </c>
    </row>
    <row r="688" spans="1:6" s="4" customFormat="1" ht="153">
      <c r="A688" s="35" t="s">
        <v>338</v>
      </c>
      <c r="B688" s="13" t="s">
        <v>334</v>
      </c>
      <c r="C688" s="13" t="s">
        <v>339</v>
      </c>
      <c r="D688" s="13" t="s">
        <v>82</v>
      </c>
      <c r="E688" s="45">
        <f>E690+E691</f>
        <v>9836.900000000001</v>
      </c>
      <c r="F688" s="45">
        <f>F690+F691</f>
        <v>9836.900000000001</v>
      </c>
    </row>
    <row r="689" spans="1:6" s="16" customFormat="1" ht="15">
      <c r="A689" s="36" t="s">
        <v>735</v>
      </c>
      <c r="B689" s="9" t="s">
        <v>334</v>
      </c>
      <c r="C689" s="9" t="s">
        <v>339</v>
      </c>
      <c r="D689" s="9" t="s">
        <v>734</v>
      </c>
      <c r="E689" s="46">
        <f>E690+E691</f>
        <v>9836.900000000001</v>
      </c>
      <c r="F689" s="46">
        <f>F690+F691</f>
        <v>9836.900000000001</v>
      </c>
    </row>
    <row r="690" spans="1:6" s="4" customFormat="1" ht="63.75">
      <c r="A690" s="17" t="s">
        <v>250</v>
      </c>
      <c r="B690" s="9" t="s">
        <v>334</v>
      </c>
      <c r="C690" s="9" t="s">
        <v>339</v>
      </c>
      <c r="D690" s="9" t="s">
        <v>251</v>
      </c>
      <c r="E690" s="46">
        <v>8282.7</v>
      </c>
      <c r="F690" s="53">
        <v>8282.7</v>
      </c>
    </row>
    <row r="691" spans="1:6" s="4" customFormat="1" ht="25.5">
      <c r="A691" s="17" t="s">
        <v>651</v>
      </c>
      <c r="B691" s="9" t="s">
        <v>334</v>
      </c>
      <c r="C691" s="9" t="s">
        <v>339</v>
      </c>
      <c r="D691" s="9" t="s">
        <v>647</v>
      </c>
      <c r="E691" s="46">
        <v>1554.2</v>
      </c>
      <c r="F691" s="53">
        <v>1554.2</v>
      </c>
    </row>
    <row r="692" spans="1:6" s="4" customFormat="1" ht="14.25">
      <c r="A692" s="25" t="s">
        <v>639</v>
      </c>
      <c r="B692" s="13" t="s">
        <v>334</v>
      </c>
      <c r="C692" s="13" t="s">
        <v>626</v>
      </c>
      <c r="D692" s="13"/>
      <c r="E692" s="45">
        <f aca="true" t="shared" si="44" ref="E692:F694">E693</f>
        <v>80</v>
      </c>
      <c r="F692" s="45">
        <f t="shared" si="44"/>
        <v>80</v>
      </c>
    </row>
    <row r="693" spans="1:6" s="4" customFormat="1" ht="63.75">
      <c r="A693" s="25" t="s">
        <v>36</v>
      </c>
      <c r="B693" s="13" t="s">
        <v>334</v>
      </c>
      <c r="C693" s="13" t="s">
        <v>731</v>
      </c>
      <c r="D693" s="13"/>
      <c r="E693" s="45">
        <f t="shared" si="44"/>
        <v>80</v>
      </c>
      <c r="F693" s="45">
        <f t="shared" si="44"/>
        <v>80</v>
      </c>
    </row>
    <row r="694" spans="1:6" s="4" customFormat="1" ht="25.5">
      <c r="A694" s="17" t="s">
        <v>719</v>
      </c>
      <c r="B694" s="9" t="s">
        <v>334</v>
      </c>
      <c r="C694" s="9" t="s">
        <v>731</v>
      </c>
      <c r="D694" s="9" t="s">
        <v>716</v>
      </c>
      <c r="E694" s="46">
        <f t="shared" si="44"/>
        <v>80</v>
      </c>
      <c r="F694" s="46">
        <f t="shared" si="44"/>
        <v>80</v>
      </c>
    </row>
    <row r="695" spans="1:6" s="4" customFormat="1" ht="25.5">
      <c r="A695" s="17" t="s">
        <v>123</v>
      </c>
      <c r="B695" s="9" t="s">
        <v>334</v>
      </c>
      <c r="C695" s="9" t="s">
        <v>731</v>
      </c>
      <c r="D695" s="9" t="s">
        <v>124</v>
      </c>
      <c r="E695" s="46">
        <v>80</v>
      </c>
      <c r="F695" s="53">
        <v>80</v>
      </c>
    </row>
    <row r="696" spans="1:6" s="4" customFormat="1" ht="14.25">
      <c r="A696" s="24" t="s">
        <v>340</v>
      </c>
      <c r="B696" s="13" t="s">
        <v>341</v>
      </c>
      <c r="C696" s="13" t="s">
        <v>82</v>
      </c>
      <c r="D696" s="13" t="s">
        <v>82</v>
      </c>
      <c r="E696" s="45">
        <f>E707+E716+E722+E736+E740+E745+E697+E703+E731</f>
        <v>28967.3</v>
      </c>
      <c r="F696" s="45">
        <f>F707+F716+F722+F736+F740+F745+F697+F703+F731</f>
        <v>28718.2</v>
      </c>
    </row>
    <row r="697" spans="1:6" s="4" customFormat="1" ht="63.75">
      <c r="A697" s="25" t="s">
        <v>694</v>
      </c>
      <c r="B697" s="13" t="s">
        <v>341</v>
      </c>
      <c r="C697" s="13" t="s">
        <v>692</v>
      </c>
      <c r="D697" s="13"/>
      <c r="E697" s="45">
        <f>E698+E700</f>
        <v>7839.7</v>
      </c>
      <c r="F697" s="45">
        <f>F698+F700</f>
        <v>7688.7</v>
      </c>
    </row>
    <row r="698" spans="1:6" s="30" customFormat="1" ht="89.25">
      <c r="A698" s="28" t="s">
        <v>710</v>
      </c>
      <c r="B698" s="29" t="s">
        <v>341</v>
      </c>
      <c r="C698" s="29" t="s">
        <v>695</v>
      </c>
      <c r="D698" s="29"/>
      <c r="E698" s="45">
        <f>E699</f>
        <v>7491.9</v>
      </c>
      <c r="F698" s="45">
        <f>F699</f>
        <v>7491.8</v>
      </c>
    </row>
    <row r="699" spans="1:6" s="16" customFormat="1" ht="26.25">
      <c r="A699" s="26" t="s">
        <v>123</v>
      </c>
      <c r="B699" s="9" t="s">
        <v>341</v>
      </c>
      <c r="C699" s="9" t="s">
        <v>695</v>
      </c>
      <c r="D699" s="9" t="s">
        <v>124</v>
      </c>
      <c r="E699" s="46">
        <v>7491.9</v>
      </c>
      <c r="F699" s="53">
        <v>7491.8</v>
      </c>
    </row>
    <row r="700" spans="1:6" s="4" customFormat="1" ht="76.5">
      <c r="A700" s="25" t="s">
        <v>711</v>
      </c>
      <c r="B700" s="13" t="s">
        <v>341</v>
      </c>
      <c r="C700" s="13" t="s">
        <v>693</v>
      </c>
      <c r="D700" s="13"/>
      <c r="E700" s="45">
        <f>E701</f>
        <v>347.8</v>
      </c>
      <c r="F700" s="45">
        <f>F701</f>
        <v>196.9</v>
      </c>
    </row>
    <row r="701" spans="1:6" s="16" customFormat="1" ht="26.25">
      <c r="A701" s="34" t="s">
        <v>719</v>
      </c>
      <c r="B701" s="9" t="s">
        <v>341</v>
      </c>
      <c r="C701" s="9" t="s">
        <v>693</v>
      </c>
      <c r="D701" s="9" t="s">
        <v>716</v>
      </c>
      <c r="E701" s="46">
        <f>E702</f>
        <v>347.8</v>
      </c>
      <c r="F701" s="46">
        <f>F702</f>
        <v>196.9</v>
      </c>
    </row>
    <row r="702" spans="1:6" s="16" customFormat="1" ht="26.25">
      <c r="A702" s="26" t="s">
        <v>123</v>
      </c>
      <c r="B702" s="9" t="s">
        <v>341</v>
      </c>
      <c r="C702" s="9" t="s">
        <v>693</v>
      </c>
      <c r="D702" s="9" t="s">
        <v>124</v>
      </c>
      <c r="E702" s="46">
        <v>347.8</v>
      </c>
      <c r="F702" s="53">
        <v>196.9</v>
      </c>
    </row>
    <row r="703" spans="1:6" s="4" customFormat="1" ht="38.25">
      <c r="A703" s="25" t="s">
        <v>607</v>
      </c>
      <c r="B703" s="13" t="s">
        <v>341</v>
      </c>
      <c r="C703" s="13" t="s">
        <v>605</v>
      </c>
      <c r="D703" s="13"/>
      <c r="E703" s="45">
        <f aca="true" t="shared" si="45" ref="E703:F705">E704</f>
        <v>113.3</v>
      </c>
      <c r="F703" s="45">
        <f t="shared" si="45"/>
        <v>81.2</v>
      </c>
    </row>
    <row r="704" spans="1:6" s="4" customFormat="1" ht="25.5">
      <c r="A704" s="25" t="s">
        <v>608</v>
      </c>
      <c r="B704" s="13" t="s">
        <v>341</v>
      </c>
      <c r="C704" s="13" t="s">
        <v>606</v>
      </c>
      <c r="D704" s="13"/>
      <c r="E704" s="45">
        <f t="shared" si="45"/>
        <v>113.3</v>
      </c>
      <c r="F704" s="45">
        <f t="shared" si="45"/>
        <v>81.2</v>
      </c>
    </row>
    <row r="705" spans="1:6" s="16" customFormat="1" ht="26.25">
      <c r="A705" s="34" t="s">
        <v>719</v>
      </c>
      <c r="B705" s="9" t="s">
        <v>341</v>
      </c>
      <c r="C705" s="9" t="s">
        <v>606</v>
      </c>
      <c r="D705" s="9" t="s">
        <v>716</v>
      </c>
      <c r="E705" s="46">
        <f t="shared" si="45"/>
        <v>113.3</v>
      </c>
      <c r="F705" s="46">
        <f t="shared" si="45"/>
        <v>81.2</v>
      </c>
    </row>
    <row r="706" spans="1:6" s="16" customFormat="1" ht="26.25">
      <c r="A706" s="26" t="s">
        <v>123</v>
      </c>
      <c r="B706" s="9" t="s">
        <v>341</v>
      </c>
      <c r="C706" s="9" t="s">
        <v>606</v>
      </c>
      <c r="D706" s="9" t="s">
        <v>124</v>
      </c>
      <c r="E706" s="46">
        <v>113.3</v>
      </c>
      <c r="F706" s="53">
        <v>81.2</v>
      </c>
    </row>
    <row r="707" spans="1:6" s="4" customFormat="1" ht="25.5">
      <c r="A707" s="24" t="s">
        <v>335</v>
      </c>
      <c r="B707" s="13" t="s">
        <v>341</v>
      </c>
      <c r="C707" s="13" t="s">
        <v>336</v>
      </c>
      <c r="D707" s="13" t="s">
        <v>82</v>
      </c>
      <c r="E707" s="45">
        <f>E708</f>
        <v>8466.1</v>
      </c>
      <c r="F707" s="45">
        <f>F708</f>
        <v>8466.1</v>
      </c>
    </row>
    <row r="708" spans="1:6" s="4" customFormat="1" ht="25.5">
      <c r="A708" s="24" t="s">
        <v>246</v>
      </c>
      <c r="B708" s="13" t="s">
        <v>341</v>
      </c>
      <c r="C708" s="13" t="s">
        <v>337</v>
      </c>
      <c r="D708" s="13" t="s">
        <v>82</v>
      </c>
      <c r="E708" s="45">
        <f>E709+E713</f>
        <v>8466.1</v>
      </c>
      <c r="F708" s="45">
        <f>F709+F713</f>
        <v>8466.1</v>
      </c>
    </row>
    <row r="709" spans="1:6" s="4" customFormat="1" ht="153">
      <c r="A709" s="35" t="s">
        <v>338</v>
      </c>
      <c r="B709" s="13" t="s">
        <v>341</v>
      </c>
      <c r="C709" s="13" t="s">
        <v>339</v>
      </c>
      <c r="D709" s="13" t="s">
        <v>82</v>
      </c>
      <c r="E709" s="45">
        <f>E711+E712</f>
        <v>8318.6</v>
      </c>
      <c r="F709" s="45">
        <f>F711+F712</f>
        <v>8318.6</v>
      </c>
    </row>
    <row r="710" spans="1:6" s="16" customFormat="1" ht="15">
      <c r="A710" s="36" t="s">
        <v>735</v>
      </c>
      <c r="B710" s="9" t="s">
        <v>341</v>
      </c>
      <c r="C710" s="9" t="s">
        <v>339</v>
      </c>
      <c r="D710" s="9" t="s">
        <v>734</v>
      </c>
      <c r="E710" s="46">
        <f>E711+E712</f>
        <v>8318.6</v>
      </c>
      <c r="F710" s="46">
        <f>F711+F712</f>
        <v>8318.6</v>
      </c>
    </row>
    <row r="711" spans="1:6" s="4" customFormat="1" ht="63.75">
      <c r="A711" s="17" t="s">
        <v>250</v>
      </c>
      <c r="B711" s="9" t="s">
        <v>341</v>
      </c>
      <c r="C711" s="9" t="s">
        <v>339</v>
      </c>
      <c r="D711" s="9" t="s">
        <v>251</v>
      </c>
      <c r="E711" s="46">
        <v>6621.9</v>
      </c>
      <c r="F711" s="53">
        <v>6621.9</v>
      </c>
    </row>
    <row r="712" spans="1:6" s="4" customFormat="1" ht="25.5">
      <c r="A712" s="17" t="s">
        <v>651</v>
      </c>
      <c r="B712" s="9" t="s">
        <v>341</v>
      </c>
      <c r="C712" s="9" t="s">
        <v>339</v>
      </c>
      <c r="D712" s="9" t="s">
        <v>647</v>
      </c>
      <c r="E712" s="46">
        <v>1696.7</v>
      </c>
      <c r="F712" s="53">
        <v>1696.7</v>
      </c>
    </row>
    <row r="713" spans="1:6" s="4" customFormat="1" ht="38.25">
      <c r="A713" s="24" t="s">
        <v>5</v>
      </c>
      <c r="B713" s="13" t="s">
        <v>341</v>
      </c>
      <c r="C713" s="13" t="s">
        <v>751</v>
      </c>
      <c r="D713" s="13"/>
      <c r="E713" s="45">
        <f>E714</f>
        <v>147.5</v>
      </c>
      <c r="F713" s="45">
        <f>F714</f>
        <v>147.5</v>
      </c>
    </row>
    <row r="714" spans="1:6" s="4" customFormat="1" ht="14.25">
      <c r="A714" s="17" t="s">
        <v>752</v>
      </c>
      <c r="B714" s="9" t="s">
        <v>341</v>
      </c>
      <c r="C714" s="9" t="s">
        <v>751</v>
      </c>
      <c r="D714" s="9" t="s">
        <v>734</v>
      </c>
      <c r="E714" s="46">
        <f>E715</f>
        <v>147.5</v>
      </c>
      <c r="F714" s="46">
        <f>F715</f>
        <v>147.5</v>
      </c>
    </row>
    <row r="715" spans="1:6" s="4" customFormat="1" ht="25.5">
      <c r="A715" s="17" t="s">
        <v>651</v>
      </c>
      <c r="B715" s="9" t="s">
        <v>341</v>
      </c>
      <c r="C715" s="9" t="s">
        <v>751</v>
      </c>
      <c r="D715" s="9" t="s">
        <v>647</v>
      </c>
      <c r="E715" s="46">
        <v>147.5</v>
      </c>
      <c r="F715" s="53">
        <v>147.5</v>
      </c>
    </row>
    <row r="716" spans="1:6" s="4" customFormat="1" ht="25.5">
      <c r="A716" s="24" t="s">
        <v>342</v>
      </c>
      <c r="B716" s="13" t="s">
        <v>341</v>
      </c>
      <c r="C716" s="13" t="s">
        <v>343</v>
      </c>
      <c r="D716" s="13" t="s">
        <v>82</v>
      </c>
      <c r="E716" s="45">
        <f aca="true" t="shared" si="46" ref="E716:F718">E717</f>
        <v>9.6</v>
      </c>
      <c r="F716" s="45">
        <f t="shared" si="46"/>
        <v>9.6</v>
      </c>
    </row>
    <row r="717" spans="1:6" s="4" customFormat="1" ht="25.5">
      <c r="A717" s="24" t="s">
        <v>246</v>
      </c>
      <c r="B717" s="13" t="s">
        <v>341</v>
      </c>
      <c r="C717" s="13" t="s">
        <v>344</v>
      </c>
      <c r="D717" s="13" t="s">
        <v>82</v>
      </c>
      <c r="E717" s="45">
        <f t="shared" si="46"/>
        <v>9.6</v>
      </c>
      <c r="F717" s="45">
        <f t="shared" si="46"/>
        <v>9.6</v>
      </c>
    </row>
    <row r="718" spans="1:6" s="4" customFormat="1" ht="25.5">
      <c r="A718" s="24" t="s">
        <v>248</v>
      </c>
      <c r="B718" s="13" t="s">
        <v>341</v>
      </c>
      <c r="C718" s="13" t="s">
        <v>345</v>
      </c>
      <c r="D718" s="13" t="s">
        <v>82</v>
      </c>
      <c r="E718" s="45">
        <f t="shared" si="46"/>
        <v>9.6</v>
      </c>
      <c r="F718" s="45">
        <f t="shared" si="46"/>
        <v>9.6</v>
      </c>
    </row>
    <row r="719" spans="1:6" s="16" customFormat="1" ht="15">
      <c r="A719" s="17" t="s">
        <v>735</v>
      </c>
      <c r="B719" s="9" t="s">
        <v>341</v>
      </c>
      <c r="C719" s="9" t="s">
        <v>345</v>
      </c>
      <c r="D719" s="9" t="s">
        <v>734</v>
      </c>
      <c r="E719" s="46">
        <f>E720+E721</f>
        <v>9.6</v>
      </c>
      <c r="F719" s="46">
        <f>F720+F721</f>
        <v>9.6</v>
      </c>
    </row>
    <row r="720" spans="1:6" s="4" customFormat="1" ht="63.75">
      <c r="A720" s="17" t="s">
        <v>250</v>
      </c>
      <c r="B720" s="9" t="s">
        <v>341</v>
      </c>
      <c r="C720" s="9" t="s">
        <v>345</v>
      </c>
      <c r="D720" s="9" t="s">
        <v>251</v>
      </c>
      <c r="E720" s="46">
        <v>6.7</v>
      </c>
      <c r="F720" s="53">
        <v>6.7</v>
      </c>
    </row>
    <row r="721" spans="1:6" s="4" customFormat="1" ht="25.5">
      <c r="A721" s="17" t="s">
        <v>651</v>
      </c>
      <c r="B721" s="9" t="s">
        <v>341</v>
      </c>
      <c r="C721" s="9" t="s">
        <v>345</v>
      </c>
      <c r="D721" s="9" t="s">
        <v>647</v>
      </c>
      <c r="E721" s="46">
        <v>2.9</v>
      </c>
      <c r="F721" s="53">
        <v>2.9</v>
      </c>
    </row>
    <row r="722" spans="1:6" s="4" customFormat="1" ht="14.25">
      <c r="A722" s="24" t="s">
        <v>346</v>
      </c>
      <c r="B722" s="13" t="s">
        <v>341</v>
      </c>
      <c r="C722" s="13" t="s">
        <v>347</v>
      </c>
      <c r="D722" s="13" t="s">
        <v>82</v>
      </c>
      <c r="E722" s="45">
        <f>E723</f>
        <v>9431.8</v>
      </c>
      <c r="F722" s="45">
        <f>F723</f>
        <v>9431.8</v>
      </c>
    </row>
    <row r="723" spans="1:6" s="4" customFormat="1" ht="25.5">
      <c r="A723" s="24" t="s">
        <v>246</v>
      </c>
      <c r="B723" s="13" t="s">
        <v>341</v>
      </c>
      <c r="C723" s="13" t="s">
        <v>348</v>
      </c>
      <c r="D723" s="13" t="s">
        <v>82</v>
      </c>
      <c r="E723" s="45">
        <f>E724+E728</f>
        <v>9431.8</v>
      </c>
      <c r="F723" s="45">
        <f>F724+F728</f>
        <v>9431.8</v>
      </c>
    </row>
    <row r="724" spans="1:6" s="4" customFormat="1" ht="25.5">
      <c r="A724" s="24" t="s">
        <v>248</v>
      </c>
      <c r="B724" s="13" t="s">
        <v>341</v>
      </c>
      <c r="C724" s="13" t="s">
        <v>349</v>
      </c>
      <c r="D724" s="13" t="s">
        <v>82</v>
      </c>
      <c r="E724" s="45">
        <f>E725</f>
        <v>8981.8</v>
      </c>
      <c r="F724" s="45">
        <f>F725</f>
        <v>8981.8</v>
      </c>
    </row>
    <row r="725" spans="1:6" s="16" customFormat="1" ht="15">
      <c r="A725" s="17" t="s">
        <v>752</v>
      </c>
      <c r="B725" s="9" t="s">
        <v>341</v>
      </c>
      <c r="C725" s="9" t="s">
        <v>349</v>
      </c>
      <c r="D725" s="9" t="s">
        <v>734</v>
      </c>
      <c r="E725" s="46">
        <f>E726+E727</f>
        <v>8981.8</v>
      </c>
      <c r="F725" s="46">
        <f>F726+F727</f>
        <v>8981.8</v>
      </c>
    </row>
    <row r="726" spans="1:6" s="4" customFormat="1" ht="63.75">
      <c r="A726" s="17" t="s">
        <v>250</v>
      </c>
      <c r="B726" s="9" t="s">
        <v>341</v>
      </c>
      <c r="C726" s="9" t="s">
        <v>349</v>
      </c>
      <c r="D726" s="9" t="s">
        <v>251</v>
      </c>
      <c r="E726" s="46">
        <v>8742.8</v>
      </c>
      <c r="F726" s="53">
        <v>8742.8</v>
      </c>
    </row>
    <row r="727" spans="1:6" s="4" customFormat="1" ht="25.5">
      <c r="A727" s="17" t="s">
        <v>651</v>
      </c>
      <c r="B727" s="9" t="s">
        <v>341</v>
      </c>
      <c r="C727" s="9" t="s">
        <v>349</v>
      </c>
      <c r="D727" s="9" t="s">
        <v>647</v>
      </c>
      <c r="E727" s="46">
        <v>239</v>
      </c>
      <c r="F727" s="53">
        <v>239</v>
      </c>
    </row>
    <row r="728" spans="1:6" s="4" customFormat="1" ht="38.25">
      <c r="A728" s="24" t="s">
        <v>757</v>
      </c>
      <c r="B728" s="13" t="s">
        <v>341</v>
      </c>
      <c r="C728" s="13" t="s">
        <v>753</v>
      </c>
      <c r="D728" s="13"/>
      <c r="E728" s="45">
        <f>E729</f>
        <v>450</v>
      </c>
      <c r="F728" s="45">
        <f>F729</f>
        <v>450</v>
      </c>
    </row>
    <row r="729" spans="1:6" s="4" customFormat="1" ht="14.25">
      <c r="A729" s="17" t="s">
        <v>752</v>
      </c>
      <c r="B729" s="9" t="s">
        <v>341</v>
      </c>
      <c r="C729" s="9" t="s">
        <v>753</v>
      </c>
      <c r="D729" s="9" t="s">
        <v>734</v>
      </c>
      <c r="E729" s="46">
        <f>E730</f>
        <v>450</v>
      </c>
      <c r="F729" s="46">
        <f>F730</f>
        <v>450</v>
      </c>
    </row>
    <row r="730" spans="1:6" s="4" customFormat="1" ht="25.5">
      <c r="A730" s="17" t="s">
        <v>651</v>
      </c>
      <c r="B730" s="9" t="s">
        <v>341</v>
      </c>
      <c r="C730" s="9" t="s">
        <v>753</v>
      </c>
      <c r="D730" s="9" t="s">
        <v>647</v>
      </c>
      <c r="E730" s="46">
        <v>450</v>
      </c>
      <c r="F730" s="53">
        <v>450</v>
      </c>
    </row>
    <row r="731" spans="1:6" s="4" customFormat="1" ht="25.5">
      <c r="A731" s="24" t="s">
        <v>758</v>
      </c>
      <c r="B731" s="13" t="s">
        <v>341</v>
      </c>
      <c r="C731" s="13" t="s">
        <v>754</v>
      </c>
      <c r="D731" s="13"/>
      <c r="E731" s="45">
        <f aca="true" t="shared" si="47" ref="E731:F734">E732</f>
        <v>57.3</v>
      </c>
      <c r="F731" s="45">
        <f t="shared" si="47"/>
        <v>57.3</v>
      </c>
    </row>
    <row r="732" spans="1:6" s="4" customFormat="1" ht="25.5">
      <c r="A732" s="24" t="s">
        <v>418</v>
      </c>
      <c r="B732" s="13" t="s">
        <v>341</v>
      </c>
      <c r="C732" s="13" t="s">
        <v>755</v>
      </c>
      <c r="D732" s="13"/>
      <c r="E732" s="45">
        <f t="shared" si="47"/>
        <v>57.3</v>
      </c>
      <c r="F732" s="45">
        <f t="shared" si="47"/>
        <v>57.3</v>
      </c>
    </row>
    <row r="733" spans="1:6" s="4" customFormat="1" ht="89.25">
      <c r="A733" s="35" t="s">
        <v>759</v>
      </c>
      <c r="B733" s="13" t="s">
        <v>341</v>
      </c>
      <c r="C733" s="13" t="s">
        <v>756</v>
      </c>
      <c r="D733" s="13"/>
      <c r="E733" s="45">
        <f t="shared" si="47"/>
        <v>57.3</v>
      </c>
      <c r="F733" s="45">
        <f t="shared" si="47"/>
        <v>57.3</v>
      </c>
    </row>
    <row r="734" spans="1:6" s="4" customFormat="1" ht="14.25">
      <c r="A734" s="17" t="s">
        <v>752</v>
      </c>
      <c r="B734" s="9" t="s">
        <v>341</v>
      </c>
      <c r="C734" s="9" t="s">
        <v>756</v>
      </c>
      <c r="D734" s="9" t="s">
        <v>734</v>
      </c>
      <c r="E734" s="46">
        <f t="shared" si="47"/>
        <v>57.3</v>
      </c>
      <c r="F734" s="46">
        <f t="shared" si="47"/>
        <v>57.3</v>
      </c>
    </row>
    <row r="735" spans="1:6" s="4" customFormat="1" ht="25.5">
      <c r="A735" s="17" t="s">
        <v>651</v>
      </c>
      <c r="B735" s="9" t="s">
        <v>341</v>
      </c>
      <c r="C735" s="9" t="s">
        <v>756</v>
      </c>
      <c r="D735" s="9" t="s">
        <v>647</v>
      </c>
      <c r="E735" s="46">
        <v>57.3</v>
      </c>
      <c r="F735" s="53">
        <v>57.3</v>
      </c>
    </row>
    <row r="736" spans="1:6" s="4" customFormat="1" ht="25.5">
      <c r="A736" s="25" t="s">
        <v>397</v>
      </c>
      <c r="B736" s="13" t="s">
        <v>341</v>
      </c>
      <c r="C736" s="13" t="s">
        <v>398</v>
      </c>
      <c r="D736" s="13"/>
      <c r="E736" s="45">
        <f aca="true" t="shared" si="48" ref="E736:F738">E737</f>
        <v>2739.5</v>
      </c>
      <c r="F736" s="45">
        <f t="shared" si="48"/>
        <v>2714.6</v>
      </c>
    </row>
    <row r="737" spans="1:6" s="4" customFormat="1" ht="51">
      <c r="A737" s="25" t="s">
        <v>676</v>
      </c>
      <c r="B737" s="13" t="s">
        <v>341</v>
      </c>
      <c r="C737" s="13" t="s">
        <v>654</v>
      </c>
      <c r="D737" s="13"/>
      <c r="E737" s="45">
        <f t="shared" si="48"/>
        <v>2739.5</v>
      </c>
      <c r="F737" s="45">
        <f t="shared" si="48"/>
        <v>2714.6</v>
      </c>
    </row>
    <row r="738" spans="1:6" s="16" customFormat="1" ht="15">
      <c r="A738" s="34" t="s">
        <v>735</v>
      </c>
      <c r="B738" s="9" t="s">
        <v>341</v>
      </c>
      <c r="C738" s="9" t="s">
        <v>654</v>
      </c>
      <c r="D738" s="9" t="s">
        <v>734</v>
      </c>
      <c r="E738" s="46">
        <f t="shared" si="48"/>
        <v>2739.5</v>
      </c>
      <c r="F738" s="46">
        <f t="shared" si="48"/>
        <v>2714.6</v>
      </c>
    </row>
    <row r="739" spans="1:6" s="4" customFormat="1" ht="25.5">
      <c r="A739" s="26" t="s">
        <v>651</v>
      </c>
      <c r="B739" s="9" t="s">
        <v>341</v>
      </c>
      <c r="C739" s="9" t="s">
        <v>654</v>
      </c>
      <c r="D739" s="9" t="s">
        <v>647</v>
      </c>
      <c r="E739" s="46">
        <v>2739.5</v>
      </c>
      <c r="F739" s="53">
        <v>2714.6</v>
      </c>
    </row>
    <row r="740" spans="1:6" s="4" customFormat="1" ht="14.25">
      <c r="A740" s="24" t="s">
        <v>143</v>
      </c>
      <c r="B740" s="13" t="s">
        <v>341</v>
      </c>
      <c r="C740" s="13" t="s">
        <v>144</v>
      </c>
      <c r="D740" s="13" t="s">
        <v>82</v>
      </c>
      <c r="E740" s="45">
        <f aca="true" t="shared" si="49" ref="E740:F743">E741</f>
        <v>150</v>
      </c>
      <c r="F740" s="45">
        <f t="shared" si="49"/>
        <v>130</v>
      </c>
    </row>
    <row r="741" spans="1:6" s="4" customFormat="1" ht="51">
      <c r="A741" s="24" t="s">
        <v>145</v>
      </c>
      <c r="B741" s="13" t="s">
        <v>341</v>
      </c>
      <c r="C741" s="13" t="s">
        <v>146</v>
      </c>
      <c r="D741" s="13" t="s">
        <v>82</v>
      </c>
      <c r="E741" s="45">
        <f t="shared" si="49"/>
        <v>150</v>
      </c>
      <c r="F741" s="45">
        <f t="shared" si="49"/>
        <v>130</v>
      </c>
    </row>
    <row r="742" spans="1:6" s="4" customFormat="1" ht="191.25">
      <c r="A742" s="35" t="s">
        <v>350</v>
      </c>
      <c r="B742" s="13" t="s">
        <v>341</v>
      </c>
      <c r="C742" s="13" t="s">
        <v>351</v>
      </c>
      <c r="D742" s="13" t="s">
        <v>82</v>
      </c>
      <c r="E742" s="45">
        <f t="shared" si="49"/>
        <v>150</v>
      </c>
      <c r="F742" s="45">
        <f t="shared" si="49"/>
        <v>130</v>
      </c>
    </row>
    <row r="743" spans="1:6" s="16" customFormat="1" ht="15">
      <c r="A743" s="34" t="s">
        <v>735</v>
      </c>
      <c r="B743" s="9" t="s">
        <v>341</v>
      </c>
      <c r="C743" s="9" t="s">
        <v>351</v>
      </c>
      <c r="D743" s="9" t="s">
        <v>734</v>
      </c>
      <c r="E743" s="46">
        <f t="shared" si="49"/>
        <v>150</v>
      </c>
      <c r="F743" s="46">
        <f t="shared" si="49"/>
        <v>130</v>
      </c>
    </row>
    <row r="744" spans="1:6" s="4" customFormat="1" ht="25.5">
      <c r="A744" s="26" t="s">
        <v>651</v>
      </c>
      <c r="B744" s="9" t="s">
        <v>341</v>
      </c>
      <c r="C744" s="9" t="s">
        <v>351</v>
      </c>
      <c r="D744" s="9" t="s">
        <v>647</v>
      </c>
      <c r="E744" s="46">
        <v>150</v>
      </c>
      <c r="F744" s="53">
        <v>130</v>
      </c>
    </row>
    <row r="745" spans="1:6" s="4" customFormat="1" ht="25.5">
      <c r="A745" s="24" t="s">
        <v>212</v>
      </c>
      <c r="B745" s="13" t="s">
        <v>341</v>
      </c>
      <c r="C745" s="13" t="s">
        <v>213</v>
      </c>
      <c r="D745" s="13" t="s">
        <v>82</v>
      </c>
      <c r="E745" s="45">
        <f>E746+E749+E752+E755</f>
        <v>160</v>
      </c>
      <c r="F745" s="45">
        <f>F746+F749+F752+F755</f>
        <v>138.9</v>
      </c>
    </row>
    <row r="746" spans="1:6" s="4" customFormat="1" ht="38.25">
      <c r="A746" s="24" t="s">
        <v>352</v>
      </c>
      <c r="B746" s="13" t="s">
        <v>341</v>
      </c>
      <c r="C746" s="13" t="s">
        <v>353</v>
      </c>
      <c r="D746" s="13" t="s">
        <v>82</v>
      </c>
      <c r="E746" s="45">
        <f>E747</f>
        <v>91</v>
      </c>
      <c r="F746" s="45">
        <f>F747</f>
        <v>90.9</v>
      </c>
    </row>
    <row r="747" spans="1:6" s="16" customFormat="1" ht="26.25">
      <c r="A747" s="17" t="s">
        <v>719</v>
      </c>
      <c r="B747" s="9" t="s">
        <v>341</v>
      </c>
      <c r="C747" s="9" t="s">
        <v>353</v>
      </c>
      <c r="D747" s="9" t="s">
        <v>716</v>
      </c>
      <c r="E747" s="46">
        <f>E748</f>
        <v>91</v>
      </c>
      <c r="F747" s="46">
        <f>F748</f>
        <v>90.9</v>
      </c>
    </row>
    <row r="748" spans="1:6" s="4" customFormat="1" ht="25.5">
      <c r="A748" s="17" t="s">
        <v>123</v>
      </c>
      <c r="B748" s="9" t="s">
        <v>341</v>
      </c>
      <c r="C748" s="9" t="s">
        <v>353</v>
      </c>
      <c r="D748" s="9" t="s">
        <v>124</v>
      </c>
      <c r="E748" s="46">
        <v>91</v>
      </c>
      <c r="F748" s="53">
        <v>90.9</v>
      </c>
    </row>
    <row r="749" spans="1:6" s="4" customFormat="1" ht="51">
      <c r="A749" s="24" t="s">
        <v>354</v>
      </c>
      <c r="B749" s="13" t="s">
        <v>341</v>
      </c>
      <c r="C749" s="13" t="s">
        <v>355</v>
      </c>
      <c r="D749" s="13" t="s">
        <v>82</v>
      </c>
      <c r="E749" s="45">
        <f>E750</f>
        <v>10</v>
      </c>
      <c r="F749" s="45"/>
    </row>
    <row r="750" spans="1:6" s="16" customFormat="1" ht="26.25">
      <c r="A750" s="17" t="s">
        <v>719</v>
      </c>
      <c r="B750" s="9" t="s">
        <v>341</v>
      </c>
      <c r="C750" s="9" t="s">
        <v>355</v>
      </c>
      <c r="D750" s="9" t="s">
        <v>716</v>
      </c>
      <c r="E750" s="46">
        <f>E751</f>
        <v>10</v>
      </c>
      <c r="F750" s="46"/>
    </row>
    <row r="751" spans="1:6" s="4" customFormat="1" ht="25.5">
      <c r="A751" s="17" t="s">
        <v>123</v>
      </c>
      <c r="B751" s="9" t="s">
        <v>341</v>
      </c>
      <c r="C751" s="9" t="s">
        <v>355</v>
      </c>
      <c r="D751" s="9" t="s">
        <v>124</v>
      </c>
      <c r="E751" s="46">
        <v>10</v>
      </c>
      <c r="F751" s="46"/>
    </row>
    <row r="752" spans="1:6" s="4" customFormat="1" ht="38.25">
      <c r="A752" s="24" t="s">
        <v>356</v>
      </c>
      <c r="B752" s="13" t="s">
        <v>341</v>
      </c>
      <c r="C752" s="13" t="s">
        <v>357</v>
      </c>
      <c r="D752" s="13" t="s">
        <v>82</v>
      </c>
      <c r="E752" s="45">
        <f>E753</f>
        <v>26</v>
      </c>
      <c r="F752" s="45">
        <f>F753</f>
        <v>15</v>
      </c>
    </row>
    <row r="753" spans="1:6" s="16" customFormat="1" ht="26.25">
      <c r="A753" s="17" t="s">
        <v>719</v>
      </c>
      <c r="B753" s="9" t="s">
        <v>341</v>
      </c>
      <c r="C753" s="9" t="s">
        <v>357</v>
      </c>
      <c r="D753" s="9" t="s">
        <v>716</v>
      </c>
      <c r="E753" s="46">
        <f>E754</f>
        <v>26</v>
      </c>
      <c r="F753" s="46">
        <f>F754</f>
        <v>15</v>
      </c>
    </row>
    <row r="754" spans="1:6" s="4" customFormat="1" ht="25.5">
      <c r="A754" s="17" t="s">
        <v>123</v>
      </c>
      <c r="B754" s="9" t="s">
        <v>341</v>
      </c>
      <c r="C754" s="9" t="s">
        <v>357</v>
      </c>
      <c r="D754" s="9" t="s">
        <v>124</v>
      </c>
      <c r="E754" s="46">
        <v>26</v>
      </c>
      <c r="F754" s="53">
        <v>15</v>
      </c>
    </row>
    <row r="755" spans="1:6" s="4" customFormat="1" ht="63.75">
      <c r="A755" s="24" t="s">
        <v>358</v>
      </c>
      <c r="B755" s="13" t="s">
        <v>341</v>
      </c>
      <c r="C755" s="13" t="s">
        <v>359</v>
      </c>
      <c r="D755" s="13" t="s">
        <v>82</v>
      </c>
      <c r="E755" s="45">
        <f>E756</f>
        <v>33</v>
      </c>
      <c r="F755" s="45">
        <f>F756</f>
        <v>33</v>
      </c>
    </row>
    <row r="756" spans="1:6" s="16" customFormat="1" ht="26.25">
      <c r="A756" s="17" t="s">
        <v>719</v>
      </c>
      <c r="B756" s="9" t="s">
        <v>341</v>
      </c>
      <c r="C756" s="9" t="s">
        <v>359</v>
      </c>
      <c r="D756" s="9" t="s">
        <v>716</v>
      </c>
      <c r="E756" s="46">
        <f>E757</f>
        <v>33</v>
      </c>
      <c r="F756" s="46">
        <f>F757</f>
        <v>33</v>
      </c>
    </row>
    <row r="757" spans="1:6" s="4" customFormat="1" ht="25.5">
      <c r="A757" s="17" t="s">
        <v>123</v>
      </c>
      <c r="B757" s="9" t="s">
        <v>341</v>
      </c>
      <c r="C757" s="9" t="s">
        <v>359</v>
      </c>
      <c r="D757" s="9" t="s">
        <v>124</v>
      </c>
      <c r="E757" s="46">
        <v>33</v>
      </c>
      <c r="F757" s="53">
        <v>33</v>
      </c>
    </row>
    <row r="758" spans="1:6" s="4" customFormat="1" ht="14.25">
      <c r="A758" s="24" t="s">
        <v>360</v>
      </c>
      <c r="B758" s="13" t="s">
        <v>361</v>
      </c>
      <c r="C758" s="13" t="s">
        <v>82</v>
      </c>
      <c r="D758" s="13" t="s">
        <v>82</v>
      </c>
      <c r="E758" s="45">
        <f aca="true" t="shared" si="50" ref="E758:F761">E759</f>
        <v>3034.8</v>
      </c>
      <c r="F758" s="45">
        <f t="shared" si="50"/>
        <v>3034.8</v>
      </c>
    </row>
    <row r="759" spans="1:6" s="4" customFormat="1" ht="25.5">
      <c r="A759" s="24" t="s">
        <v>335</v>
      </c>
      <c r="B759" s="13" t="s">
        <v>361</v>
      </c>
      <c r="C759" s="13" t="s">
        <v>336</v>
      </c>
      <c r="D759" s="13" t="s">
        <v>82</v>
      </c>
      <c r="E759" s="45">
        <f t="shared" si="50"/>
        <v>3034.8</v>
      </c>
      <c r="F759" s="45">
        <f t="shared" si="50"/>
        <v>3034.8</v>
      </c>
    </row>
    <row r="760" spans="1:6" s="4" customFormat="1" ht="25.5">
      <c r="A760" s="24" t="s">
        <v>246</v>
      </c>
      <c r="B760" s="13" t="s">
        <v>361</v>
      </c>
      <c r="C760" s="13" t="s">
        <v>337</v>
      </c>
      <c r="D760" s="13" t="s">
        <v>82</v>
      </c>
      <c r="E760" s="45">
        <f t="shared" si="50"/>
        <v>3034.8</v>
      </c>
      <c r="F760" s="45">
        <f t="shared" si="50"/>
        <v>3034.8</v>
      </c>
    </row>
    <row r="761" spans="1:6" s="4" customFormat="1" ht="153">
      <c r="A761" s="35" t="s">
        <v>338</v>
      </c>
      <c r="B761" s="13" t="s">
        <v>361</v>
      </c>
      <c r="C761" s="13" t="s">
        <v>339</v>
      </c>
      <c r="D761" s="13" t="s">
        <v>82</v>
      </c>
      <c r="E761" s="45">
        <f t="shared" si="50"/>
        <v>3034.8</v>
      </c>
      <c r="F761" s="45">
        <f t="shared" si="50"/>
        <v>3034.8</v>
      </c>
    </row>
    <row r="762" spans="1:6" s="16" customFormat="1" ht="15">
      <c r="A762" s="36" t="s">
        <v>735</v>
      </c>
      <c r="B762" s="9" t="s">
        <v>361</v>
      </c>
      <c r="C762" s="9" t="s">
        <v>339</v>
      </c>
      <c r="D762" s="9" t="s">
        <v>734</v>
      </c>
      <c r="E762" s="46">
        <f>E763+E764</f>
        <v>3034.8</v>
      </c>
      <c r="F762" s="46">
        <f>F763+F764</f>
        <v>3034.8</v>
      </c>
    </row>
    <row r="763" spans="1:6" s="4" customFormat="1" ht="63.75">
      <c r="A763" s="17" t="s">
        <v>250</v>
      </c>
      <c r="B763" s="9" t="s">
        <v>361</v>
      </c>
      <c r="C763" s="9" t="s">
        <v>339</v>
      </c>
      <c r="D763" s="9" t="s">
        <v>251</v>
      </c>
      <c r="E763" s="46">
        <v>3029.9</v>
      </c>
      <c r="F763" s="53">
        <v>3029.9</v>
      </c>
    </row>
    <row r="764" spans="1:6" s="4" customFormat="1" ht="25.5">
      <c r="A764" s="26" t="s">
        <v>651</v>
      </c>
      <c r="B764" s="9" t="s">
        <v>361</v>
      </c>
      <c r="C764" s="9" t="s">
        <v>339</v>
      </c>
      <c r="D764" s="9" t="s">
        <v>647</v>
      </c>
      <c r="E764" s="46">
        <v>4.9</v>
      </c>
      <c r="F764" s="53">
        <v>4.9</v>
      </c>
    </row>
    <row r="765" spans="1:6" s="4" customFormat="1" ht="14.25">
      <c r="A765" s="24" t="s">
        <v>42</v>
      </c>
      <c r="B765" s="13" t="s">
        <v>27</v>
      </c>
      <c r="C765" s="13"/>
      <c r="D765" s="13"/>
      <c r="E765" s="45">
        <f aca="true" t="shared" si="51" ref="E765:F768">E766</f>
        <v>1281.6</v>
      </c>
      <c r="F765" s="45">
        <f t="shared" si="51"/>
        <v>857.9</v>
      </c>
    </row>
    <row r="766" spans="1:6" s="4" customFormat="1" ht="63.75">
      <c r="A766" s="25" t="s">
        <v>694</v>
      </c>
      <c r="B766" s="13" t="s">
        <v>27</v>
      </c>
      <c r="C766" s="13" t="s">
        <v>692</v>
      </c>
      <c r="D766" s="13"/>
      <c r="E766" s="45">
        <f t="shared" si="51"/>
        <v>1281.6</v>
      </c>
      <c r="F766" s="45">
        <f t="shared" si="51"/>
        <v>857.9</v>
      </c>
    </row>
    <row r="767" spans="1:6" s="4" customFormat="1" ht="14.25">
      <c r="A767" s="24" t="s">
        <v>43</v>
      </c>
      <c r="B767" s="13" t="s">
        <v>27</v>
      </c>
      <c r="C767" s="13" t="s">
        <v>28</v>
      </c>
      <c r="D767" s="13"/>
      <c r="E767" s="45">
        <f t="shared" si="51"/>
        <v>1281.6</v>
      </c>
      <c r="F767" s="45">
        <f t="shared" si="51"/>
        <v>857.9</v>
      </c>
    </row>
    <row r="768" spans="1:6" s="4" customFormat="1" ht="25.5">
      <c r="A768" s="17" t="s">
        <v>719</v>
      </c>
      <c r="B768" s="9" t="s">
        <v>27</v>
      </c>
      <c r="C768" s="9" t="s">
        <v>28</v>
      </c>
      <c r="D768" s="9" t="s">
        <v>716</v>
      </c>
      <c r="E768" s="46">
        <f t="shared" si="51"/>
        <v>1281.6</v>
      </c>
      <c r="F768" s="46">
        <f t="shared" si="51"/>
        <v>857.9</v>
      </c>
    </row>
    <row r="769" spans="1:6" s="4" customFormat="1" ht="25.5">
      <c r="A769" s="17" t="s">
        <v>123</v>
      </c>
      <c r="B769" s="9" t="s">
        <v>27</v>
      </c>
      <c r="C769" s="9" t="s">
        <v>28</v>
      </c>
      <c r="D769" s="9" t="s">
        <v>124</v>
      </c>
      <c r="E769" s="46">
        <v>1281.6</v>
      </c>
      <c r="F769" s="53">
        <v>857.9</v>
      </c>
    </row>
    <row r="770" spans="1:6" s="4" customFormat="1" ht="14.25">
      <c r="A770" s="24" t="s">
        <v>362</v>
      </c>
      <c r="B770" s="13" t="s">
        <v>363</v>
      </c>
      <c r="C770" s="13" t="s">
        <v>82</v>
      </c>
      <c r="D770" s="13" t="s">
        <v>82</v>
      </c>
      <c r="E770" s="45">
        <f>E771+E776+E805+E841+E866</f>
        <v>84859</v>
      </c>
      <c r="F770" s="45">
        <f>F771+F776+F805+F841+F866</f>
        <v>80519.70000000001</v>
      </c>
    </row>
    <row r="771" spans="1:6" s="4" customFormat="1" ht="14.25">
      <c r="A771" s="24" t="s">
        <v>364</v>
      </c>
      <c r="B771" s="13" t="s">
        <v>365</v>
      </c>
      <c r="C771" s="13" t="s">
        <v>82</v>
      </c>
      <c r="D771" s="13" t="s">
        <v>82</v>
      </c>
      <c r="E771" s="45">
        <f aca="true" t="shared" si="52" ref="E771:F774">E772</f>
        <v>344.1</v>
      </c>
      <c r="F771" s="45">
        <f t="shared" si="52"/>
        <v>344.1</v>
      </c>
    </row>
    <row r="772" spans="1:6" s="4" customFormat="1" ht="25.5">
      <c r="A772" s="24" t="s">
        <v>366</v>
      </c>
      <c r="B772" s="13" t="s">
        <v>365</v>
      </c>
      <c r="C772" s="13" t="s">
        <v>367</v>
      </c>
      <c r="D772" s="13" t="s">
        <v>82</v>
      </c>
      <c r="E772" s="45">
        <f t="shared" si="52"/>
        <v>344.1</v>
      </c>
      <c r="F772" s="45">
        <f t="shared" si="52"/>
        <v>344.1</v>
      </c>
    </row>
    <row r="773" spans="1:6" s="4" customFormat="1" ht="38.25">
      <c r="A773" s="24" t="s">
        <v>368</v>
      </c>
      <c r="B773" s="13" t="s">
        <v>365</v>
      </c>
      <c r="C773" s="13" t="s">
        <v>369</v>
      </c>
      <c r="D773" s="13" t="s">
        <v>82</v>
      </c>
      <c r="E773" s="45">
        <f t="shared" si="52"/>
        <v>344.1</v>
      </c>
      <c r="F773" s="45">
        <f t="shared" si="52"/>
        <v>344.1</v>
      </c>
    </row>
    <row r="774" spans="1:6" s="16" customFormat="1" ht="26.25">
      <c r="A774" s="17" t="s">
        <v>61</v>
      </c>
      <c r="B774" s="9" t="s">
        <v>365</v>
      </c>
      <c r="C774" s="9" t="s">
        <v>369</v>
      </c>
      <c r="D774" s="9" t="s">
        <v>60</v>
      </c>
      <c r="E774" s="46">
        <f t="shared" si="52"/>
        <v>344.1</v>
      </c>
      <c r="F774" s="46">
        <f t="shared" si="52"/>
        <v>344.1</v>
      </c>
    </row>
    <row r="775" spans="1:6" s="4" customFormat="1" ht="25.5">
      <c r="A775" s="17" t="s">
        <v>370</v>
      </c>
      <c r="B775" s="9" t="s">
        <v>365</v>
      </c>
      <c r="C775" s="9" t="s">
        <v>369</v>
      </c>
      <c r="D775" s="9" t="s">
        <v>371</v>
      </c>
      <c r="E775" s="46">
        <v>344.1</v>
      </c>
      <c r="F775" s="53">
        <v>344.1</v>
      </c>
    </row>
    <row r="776" spans="1:6" s="4" customFormat="1" ht="14.25">
      <c r="A776" s="24" t="s">
        <v>372</v>
      </c>
      <c r="B776" s="13" t="s">
        <v>373</v>
      </c>
      <c r="C776" s="13" t="s">
        <v>82</v>
      </c>
      <c r="D776" s="13" t="s">
        <v>82</v>
      </c>
      <c r="E776" s="45">
        <f>E777+E792+E785</f>
        <v>13911.9</v>
      </c>
      <c r="F776" s="45">
        <f>F777+F792+F785</f>
        <v>13911.9</v>
      </c>
    </row>
    <row r="777" spans="1:6" s="4" customFormat="1" ht="25.5">
      <c r="A777" s="24" t="s">
        <v>127</v>
      </c>
      <c r="B777" s="13" t="s">
        <v>373</v>
      </c>
      <c r="C777" s="13" t="s">
        <v>128</v>
      </c>
      <c r="D777" s="13" t="s">
        <v>82</v>
      </c>
      <c r="E777" s="45">
        <f>E778+E782</f>
        <v>226.3</v>
      </c>
      <c r="F777" s="45">
        <f>F778+F782</f>
        <v>226.3</v>
      </c>
    </row>
    <row r="778" spans="1:6" s="4" customFormat="1" ht="14.25">
      <c r="A778" s="24" t="s">
        <v>129</v>
      </c>
      <c r="B778" s="13" t="s">
        <v>373</v>
      </c>
      <c r="C778" s="13" t="s">
        <v>130</v>
      </c>
      <c r="D778" s="13" t="s">
        <v>82</v>
      </c>
      <c r="E778" s="45">
        <f aca="true" t="shared" si="53" ref="E778:F780">E779</f>
        <v>196.3</v>
      </c>
      <c r="F778" s="45">
        <f t="shared" si="53"/>
        <v>196.3</v>
      </c>
    </row>
    <row r="779" spans="1:6" s="4" customFormat="1" ht="51">
      <c r="A779" s="24" t="s">
        <v>131</v>
      </c>
      <c r="B779" s="9" t="s">
        <v>373</v>
      </c>
      <c r="C779" s="9" t="s">
        <v>132</v>
      </c>
      <c r="D779" s="13" t="s">
        <v>82</v>
      </c>
      <c r="E779" s="45">
        <f t="shared" si="53"/>
        <v>196.3</v>
      </c>
      <c r="F779" s="45">
        <f t="shared" si="53"/>
        <v>196.3</v>
      </c>
    </row>
    <row r="780" spans="1:6" s="16" customFormat="1" ht="15">
      <c r="A780" s="17" t="s">
        <v>10</v>
      </c>
      <c r="B780" s="9" t="s">
        <v>373</v>
      </c>
      <c r="C780" s="9" t="s">
        <v>132</v>
      </c>
      <c r="D780" s="9" t="s">
        <v>9</v>
      </c>
      <c r="E780" s="46">
        <f t="shared" si="53"/>
        <v>196.3</v>
      </c>
      <c r="F780" s="46">
        <f t="shared" si="53"/>
        <v>196.3</v>
      </c>
    </row>
    <row r="781" spans="1:6" s="4" customFormat="1" ht="25.5">
      <c r="A781" s="17" t="s">
        <v>133</v>
      </c>
      <c r="B781" s="9" t="s">
        <v>373</v>
      </c>
      <c r="C781" s="9" t="s">
        <v>132</v>
      </c>
      <c r="D781" s="9" t="s">
        <v>134</v>
      </c>
      <c r="E781" s="46">
        <v>196.3</v>
      </c>
      <c r="F781" s="53">
        <v>196.3</v>
      </c>
    </row>
    <row r="782" spans="1:6" s="4" customFormat="1" ht="38.25">
      <c r="A782" s="24" t="s">
        <v>2</v>
      </c>
      <c r="B782" s="13" t="s">
        <v>373</v>
      </c>
      <c r="C782" s="13" t="s">
        <v>733</v>
      </c>
      <c r="D782" s="13"/>
      <c r="E782" s="45">
        <f>E783</f>
        <v>30</v>
      </c>
      <c r="F782" s="45">
        <f>F783</f>
        <v>30</v>
      </c>
    </row>
    <row r="783" spans="1:6" s="4" customFormat="1" ht="14.25">
      <c r="A783" s="36" t="s">
        <v>735</v>
      </c>
      <c r="B783" s="9" t="s">
        <v>373</v>
      </c>
      <c r="C783" s="9" t="s">
        <v>733</v>
      </c>
      <c r="D783" s="9" t="s">
        <v>734</v>
      </c>
      <c r="E783" s="46">
        <f>E784</f>
        <v>30</v>
      </c>
      <c r="F783" s="46">
        <f>F784</f>
        <v>30</v>
      </c>
    </row>
    <row r="784" spans="1:6" s="4" customFormat="1" ht="25.5">
      <c r="A784" s="26" t="s">
        <v>651</v>
      </c>
      <c r="B784" s="9" t="s">
        <v>373</v>
      </c>
      <c r="C784" s="9" t="s">
        <v>733</v>
      </c>
      <c r="D784" s="9" t="s">
        <v>647</v>
      </c>
      <c r="E784" s="46">
        <v>30</v>
      </c>
      <c r="F784" s="53">
        <v>30</v>
      </c>
    </row>
    <row r="785" spans="1:6" s="4" customFormat="1" ht="25.5">
      <c r="A785" s="24" t="s">
        <v>763</v>
      </c>
      <c r="B785" s="13" t="s">
        <v>373</v>
      </c>
      <c r="C785" s="13" t="s">
        <v>760</v>
      </c>
      <c r="D785" s="13"/>
      <c r="E785" s="45">
        <f>E786</f>
        <v>254.6</v>
      </c>
      <c r="F785" s="45">
        <f>F786</f>
        <v>254.6</v>
      </c>
    </row>
    <row r="786" spans="1:6" s="4" customFormat="1" ht="25.5">
      <c r="A786" s="24" t="s">
        <v>246</v>
      </c>
      <c r="B786" s="13" t="s">
        <v>373</v>
      </c>
      <c r="C786" s="13" t="s">
        <v>761</v>
      </c>
      <c r="D786" s="13"/>
      <c r="E786" s="45">
        <f>E787</f>
        <v>254.6</v>
      </c>
      <c r="F786" s="45">
        <f>F787</f>
        <v>254.6</v>
      </c>
    </row>
    <row r="787" spans="1:6" s="4" customFormat="1" ht="25.5">
      <c r="A787" s="24" t="s">
        <v>745</v>
      </c>
      <c r="B787" s="13" t="s">
        <v>373</v>
      </c>
      <c r="C787" s="13" t="s">
        <v>762</v>
      </c>
      <c r="D787" s="13"/>
      <c r="E787" s="45">
        <f>E788+E790</f>
        <v>254.6</v>
      </c>
      <c r="F787" s="45">
        <f>F788+F790</f>
        <v>254.6</v>
      </c>
    </row>
    <row r="788" spans="1:6" s="4" customFormat="1" ht="25.5">
      <c r="A788" s="17" t="s">
        <v>719</v>
      </c>
      <c r="B788" s="9" t="s">
        <v>373</v>
      </c>
      <c r="C788" s="9" t="s">
        <v>762</v>
      </c>
      <c r="D788" s="9" t="s">
        <v>716</v>
      </c>
      <c r="E788" s="46">
        <f>E789</f>
        <v>100</v>
      </c>
      <c r="F788" s="46">
        <f>F789</f>
        <v>100</v>
      </c>
    </row>
    <row r="789" spans="1:6" s="4" customFormat="1" ht="25.5">
      <c r="A789" s="17" t="s">
        <v>123</v>
      </c>
      <c r="B789" s="9" t="s">
        <v>373</v>
      </c>
      <c r="C789" s="9" t="s">
        <v>762</v>
      </c>
      <c r="D789" s="9" t="s">
        <v>124</v>
      </c>
      <c r="E789" s="46">
        <v>100</v>
      </c>
      <c r="F789" s="53">
        <v>100</v>
      </c>
    </row>
    <row r="790" spans="1:6" s="4" customFormat="1" ht="14.25">
      <c r="A790" s="17" t="s">
        <v>735</v>
      </c>
      <c r="B790" s="9" t="s">
        <v>373</v>
      </c>
      <c r="C790" s="9" t="s">
        <v>762</v>
      </c>
      <c r="D790" s="9" t="s">
        <v>734</v>
      </c>
      <c r="E790" s="46">
        <f>E791</f>
        <v>154.6</v>
      </c>
      <c r="F790" s="46">
        <f>F791</f>
        <v>154.6</v>
      </c>
    </row>
    <row r="791" spans="1:6" s="4" customFormat="1" ht="25.5">
      <c r="A791" s="17" t="s">
        <v>651</v>
      </c>
      <c r="B791" s="9" t="s">
        <v>373</v>
      </c>
      <c r="C791" s="9" t="s">
        <v>762</v>
      </c>
      <c r="D791" s="9" t="s">
        <v>647</v>
      </c>
      <c r="E791" s="46">
        <v>154.6</v>
      </c>
      <c r="F791" s="53">
        <v>154.6</v>
      </c>
    </row>
    <row r="792" spans="1:6" s="4" customFormat="1" ht="14.25">
      <c r="A792" s="24" t="s">
        <v>143</v>
      </c>
      <c r="B792" s="13" t="s">
        <v>373</v>
      </c>
      <c r="C792" s="13" t="s">
        <v>144</v>
      </c>
      <c r="D792" s="13" t="s">
        <v>82</v>
      </c>
      <c r="E792" s="45">
        <f>E793</f>
        <v>13431</v>
      </c>
      <c r="F792" s="45">
        <f>F793</f>
        <v>13431</v>
      </c>
    </row>
    <row r="793" spans="1:6" s="4" customFormat="1" ht="51">
      <c r="A793" s="24" t="s">
        <v>145</v>
      </c>
      <c r="B793" s="13" t="s">
        <v>373</v>
      </c>
      <c r="C793" s="13" t="s">
        <v>146</v>
      </c>
      <c r="D793" s="13" t="s">
        <v>82</v>
      </c>
      <c r="E793" s="45">
        <f>E794</f>
        <v>13431</v>
      </c>
      <c r="F793" s="45">
        <f>F794</f>
        <v>13431</v>
      </c>
    </row>
    <row r="794" spans="1:6" s="4" customFormat="1" ht="14.25">
      <c r="A794" s="24" t="s">
        <v>372</v>
      </c>
      <c r="B794" s="13" t="s">
        <v>373</v>
      </c>
      <c r="C794" s="13" t="s">
        <v>374</v>
      </c>
      <c r="D794" s="13" t="s">
        <v>82</v>
      </c>
      <c r="E794" s="45">
        <f>E795+E798+E801+E803</f>
        <v>13431</v>
      </c>
      <c r="F794" s="45">
        <f>F795+F798+F801+F803</f>
        <v>13431</v>
      </c>
    </row>
    <row r="795" spans="1:6" s="16" customFormat="1" ht="26.25">
      <c r="A795" s="17" t="s">
        <v>57</v>
      </c>
      <c r="B795" s="9" t="s">
        <v>373</v>
      </c>
      <c r="C795" s="9" t="s">
        <v>374</v>
      </c>
      <c r="D795" s="9" t="s">
        <v>56</v>
      </c>
      <c r="E795" s="46">
        <f>E796+E797</f>
        <v>3991.9</v>
      </c>
      <c r="F795" s="46">
        <f>F796+F797</f>
        <v>3991.9</v>
      </c>
    </row>
    <row r="796" spans="1:6" s="4" customFormat="1" ht="14.25">
      <c r="A796" s="17" t="s">
        <v>115</v>
      </c>
      <c r="B796" s="9" t="s">
        <v>373</v>
      </c>
      <c r="C796" s="9" t="s">
        <v>374</v>
      </c>
      <c r="D796" s="9" t="s">
        <v>267</v>
      </c>
      <c r="E796" s="46">
        <v>3951.5</v>
      </c>
      <c r="F796" s="53">
        <v>3951.5</v>
      </c>
    </row>
    <row r="797" spans="1:6" s="4" customFormat="1" ht="25.5">
      <c r="A797" s="17" t="s">
        <v>139</v>
      </c>
      <c r="B797" s="9" t="s">
        <v>373</v>
      </c>
      <c r="C797" s="9" t="s">
        <v>374</v>
      </c>
      <c r="D797" s="9" t="s">
        <v>260</v>
      </c>
      <c r="E797" s="46">
        <v>40.4</v>
      </c>
      <c r="F797" s="53">
        <v>40.4</v>
      </c>
    </row>
    <row r="798" spans="1:6" s="4" customFormat="1" ht="25.5">
      <c r="A798" s="17" t="s">
        <v>719</v>
      </c>
      <c r="B798" s="9" t="s">
        <v>373</v>
      </c>
      <c r="C798" s="9" t="s">
        <v>374</v>
      </c>
      <c r="D798" s="9" t="s">
        <v>716</v>
      </c>
      <c r="E798" s="46">
        <f>E799+E800</f>
        <v>1773.1</v>
      </c>
      <c r="F798" s="46">
        <f>F799+F800</f>
        <v>1773.1</v>
      </c>
    </row>
    <row r="799" spans="1:6" s="4" customFormat="1" ht="25.5">
      <c r="A799" s="17" t="s">
        <v>121</v>
      </c>
      <c r="B799" s="9" t="s">
        <v>373</v>
      </c>
      <c r="C799" s="9" t="s">
        <v>374</v>
      </c>
      <c r="D799" s="9" t="s">
        <v>122</v>
      </c>
      <c r="E799" s="46">
        <v>55.1</v>
      </c>
      <c r="F799" s="53">
        <v>55.1</v>
      </c>
    </row>
    <row r="800" spans="1:6" s="4" customFormat="1" ht="25.5">
      <c r="A800" s="17" t="s">
        <v>123</v>
      </c>
      <c r="B800" s="9" t="s">
        <v>373</v>
      </c>
      <c r="C800" s="9" t="s">
        <v>374</v>
      </c>
      <c r="D800" s="9" t="s">
        <v>124</v>
      </c>
      <c r="E800" s="46">
        <v>1718</v>
      </c>
      <c r="F800" s="53">
        <v>1718</v>
      </c>
    </row>
    <row r="801" spans="1:6" s="4" customFormat="1" ht="14.25">
      <c r="A801" s="17" t="s">
        <v>735</v>
      </c>
      <c r="B801" s="9" t="s">
        <v>373</v>
      </c>
      <c r="C801" s="9" t="s">
        <v>374</v>
      </c>
      <c r="D801" s="9" t="s">
        <v>734</v>
      </c>
      <c r="E801" s="46">
        <f>E802</f>
        <v>7654.8</v>
      </c>
      <c r="F801" s="46">
        <f>F802</f>
        <v>7654.8</v>
      </c>
    </row>
    <row r="802" spans="1:6" s="4" customFormat="1" ht="63.75">
      <c r="A802" s="17" t="s">
        <v>250</v>
      </c>
      <c r="B802" s="9" t="s">
        <v>373</v>
      </c>
      <c r="C802" s="9" t="s">
        <v>374</v>
      </c>
      <c r="D802" s="9" t="s">
        <v>251</v>
      </c>
      <c r="E802" s="46">
        <v>7654.8</v>
      </c>
      <c r="F802" s="53">
        <v>7654.8</v>
      </c>
    </row>
    <row r="803" spans="1:6" s="4" customFormat="1" ht="14.25">
      <c r="A803" s="17" t="s">
        <v>10</v>
      </c>
      <c r="B803" s="9" t="s">
        <v>373</v>
      </c>
      <c r="C803" s="9" t="s">
        <v>374</v>
      </c>
      <c r="D803" s="9" t="s">
        <v>9</v>
      </c>
      <c r="E803" s="46">
        <f>E804</f>
        <v>11.2</v>
      </c>
      <c r="F803" s="46">
        <f>F804</f>
        <v>11.2</v>
      </c>
    </row>
    <row r="804" spans="1:6" s="4" customFormat="1" ht="14.25">
      <c r="A804" s="17" t="s">
        <v>125</v>
      </c>
      <c r="B804" s="9" t="s">
        <v>373</v>
      </c>
      <c r="C804" s="9" t="s">
        <v>374</v>
      </c>
      <c r="D804" s="9" t="s">
        <v>126</v>
      </c>
      <c r="E804" s="46">
        <v>11.2</v>
      </c>
      <c r="F804" s="53">
        <v>11.2</v>
      </c>
    </row>
    <row r="805" spans="1:6" s="4" customFormat="1" ht="14.25">
      <c r="A805" s="24" t="s">
        <v>375</v>
      </c>
      <c r="B805" s="13" t="s">
        <v>376</v>
      </c>
      <c r="C805" s="13" t="s">
        <v>82</v>
      </c>
      <c r="D805" s="13" t="s">
        <v>82</v>
      </c>
      <c r="E805" s="45">
        <f>E806+E825+E821+E837</f>
        <v>39149.6</v>
      </c>
      <c r="F805" s="45">
        <f>F806+F825+F821+F837</f>
        <v>37528</v>
      </c>
    </row>
    <row r="806" spans="1:6" s="4" customFormat="1" ht="14.25">
      <c r="A806" s="24" t="s">
        <v>377</v>
      </c>
      <c r="B806" s="13" t="s">
        <v>376</v>
      </c>
      <c r="C806" s="13" t="s">
        <v>378</v>
      </c>
      <c r="D806" s="13" t="s">
        <v>82</v>
      </c>
      <c r="E806" s="45">
        <f>E807+E811+E816</f>
        <v>26953.6</v>
      </c>
      <c r="F806" s="45">
        <f>F807+F811+F816</f>
        <v>25354.199999999997</v>
      </c>
    </row>
    <row r="807" spans="1:6" s="4" customFormat="1" ht="153">
      <c r="A807" s="35" t="s">
        <v>379</v>
      </c>
      <c r="B807" s="13" t="s">
        <v>376</v>
      </c>
      <c r="C807" s="13" t="s">
        <v>380</v>
      </c>
      <c r="D807" s="13" t="s">
        <v>82</v>
      </c>
      <c r="E807" s="45">
        <f aca="true" t="shared" si="54" ref="E807:F809">E808</f>
        <v>22294.8</v>
      </c>
      <c r="F807" s="45">
        <f t="shared" si="54"/>
        <v>21198.6</v>
      </c>
    </row>
    <row r="808" spans="1:6" s="4" customFormat="1" ht="89.25">
      <c r="A808" s="35" t="s">
        <v>383</v>
      </c>
      <c r="B808" s="13" t="s">
        <v>376</v>
      </c>
      <c r="C808" s="13" t="s">
        <v>384</v>
      </c>
      <c r="D808" s="13" t="s">
        <v>82</v>
      </c>
      <c r="E808" s="45">
        <f t="shared" si="54"/>
        <v>22294.8</v>
      </c>
      <c r="F808" s="45">
        <f t="shared" si="54"/>
        <v>21198.6</v>
      </c>
    </row>
    <row r="809" spans="1:6" s="16" customFormat="1" ht="26.25">
      <c r="A809" s="36" t="s">
        <v>749</v>
      </c>
      <c r="B809" s="9" t="s">
        <v>376</v>
      </c>
      <c r="C809" s="9" t="s">
        <v>384</v>
      </c>
      <c r="D809" s="9" t="s">
        <v>748</v>
      </c>
      <c r="E809" s="46">
        <f t="shared" si="54"/>
        <v>22294.8</v>
      </c>
      <c r="F809" s="46">
        <f t="shared" si="54"/>
        <v>21198.6</v>
      </c>
    </row>
    <row r="810" spans="1:6" s="4" customFormat="1" ht="14.25">
      <c r="A810" s="17" t="s">
        <v>381</v>
      </c>
      <c r="B810" s="9" t="s">
        <v>376</v>
      </c>
      <c r="C810" s="9" t="s">
        <v>384</v>
      </c>
      <c r="D810" s="9" t="s">
        <v>382</v>
      </c>
      <c r="E810" s="46">
        <v>22294.8</v>
      </c>
      <c r="F810" s="53">
        <v>21198.6</v>
      </c>
    </row>
    <row r="811" spans="1:6" s="4" customFormat="1" ht="25.5">
      <c r="A811" s="24" t="s">
        <v>385</v>
      </c>
      <c r="B811" s="13" t="s">
        <v>376</v>
      </c>
      <c r="C811" s="13" t="s">
        <v>386</v>
      </c>
      <c r="D811" s="13" t="s">
        <v>82</v>
      </c>
      <c r="E811" s="45">
        <f>E812+E814</f>
        <v>4000</v>
      </c>
      <c r="F811" s="45">
        <f>F812+F814</f>
        <v>3501.7999999999997</v>
      </c>
    </row>
    <row r="812" spans="1:6" s="16" customFormat="1" ht="26.25">
      <c r="A812" s="17" t="s">
        <v>719</v>
      </c>
      <c r="B812" s="9" t="s">
        <v>376</v>
      </c>
      <c r="C812" s="9" t="s">
        <v>386</v>
      </c>
      <c r="D812" s="9" t="s">
        <v>716</v>
      </c>
      <c r="E812" s="46">
        <f>E813</f>
        <v>35</v>
      </c>
      <c r="F812" s="46">
        <f>F813</f>
        <v>34.7</v>
      </c>
    </row>
    <row r="813" spans="1:6" s="4" customFormat="1" ht="25.5">
      <c r="A813" s="17" t="s">
        <v>123</v>
      </c>
      <c r="B813" s="9" t="s">
        <v>376</v>
      </c>
      <c r="C813" s="9" t="s">
        <v>386</v>
      </c>
      <c r="D813" s="9" t="s">
        <v>124</v>
      </c>
      <c r="E813" s="46">
        <v>35</v>
      </c>
      <c r="F813" s="53">
        <v>34.7</v>
      </c>
    </row>
    <row r="814" spans="1:6" s="4" customFormat="1" ht="25.5">
      <c r="A814" s="17" t="s">
        <v>61</v>
      </c>
      <c r="B814" s="9" t="s">
        <v>376</v>
      </c>
      <c r="C814" s="9" t="s">
        <v>386</v>
      </c>
      <c r="D814" s="9" t="s">
        <v>60</v>
      </c>
      <c r="E814" s="46">
        <f>E815</f>
        <v>3965</v>
      </c>
      <c r="F814" s="46">
        <f>F815</f>
        <v>3467.1</v>
      </c>
    </row>
    <row r="815" spans="1:6" s="4" customFormat="1" ht="25.5">
      <c r="A815" s="17" t="s">
        <v>387</v>
      </c>
      <c r="B815" s="9" t="s">
        <v>376</v>
      </c>
      <c r="C815" s="9" t="s">
        <v>386</v>
      </c>
      <c r="D815" s="9" t="s">
        <v>388</v>
      </c>
      <c r="E815" s="46">
        <v>3965</v>
      </c>
      <c r="F815" s="53">
        <v>3467.1</v>
      </c>
    </row>
    <row r="816" spans="1:6" s="4" customFormat="1" ht="14.25">
      <c r="A816" s="25" t="s">
        <v>658</v>
      </c>
      <c r="B816" s="13" t="s">
        <v>376</v>
      </c>
      <c r="C816" s="13" t="s">
        <v>655</v>
      </c>
      <c r="D816" s="13"/>
      <c r="E816" s="45">
        <f>E817+E819</f>
        <v>658.8</v>
      </c>
      <c r="F816" s="45">
        <f>F817+F819</f>
        <v>653.8</v>
      </c>
    </row>
    <row r="817" spans="1:6" s="4" customFormat="1" ht="38.25">
      <c r="A817" s="25" t="s">
        <v>677</v>
      </c>
      <c r="B817" s="13" t="s">
        <v>376</v>
      </c>
      <c r="C817" s="13" t="s">
        <v>656</v>
      </c>
      <c r="D817" s="13"/>
      <c r="E817" s="45">
        <f>E818</f>
        <v>519.8</v>
      </c>
      <c r="F817" s="45">
        <f>F818</f>
        <v>514.8</v>
      </c>
    </row>
    <row r="818" spans="1:6" s="4" customFormat="1" ht="14.25">
      <c r="A818" s="26" t="s">
        <v>620</v>
      </c>
      <c r="B818" s="9" t="s">
        <v>376</v>
      </c>
      <c r="C818" s="9" t="s">
        <v>656</v>
      </c>
      <c r="D818" s="9" t="s">
        <v>611</v>
      </c>
      <c r="E818" s="46">
        <v>519.8</v>
      </c>
      <c r="F818" s="53">
        <v>514.8</v>
      </c>
    </row>
    <row r="819" spans="1:6" s="4" customFormat="1" ht="38.25">
      <c r="A819" s="25" t="s">
        <v>678</v>
      </c>
      <c r="B819" s="13" t="s">
        <v>376</v>
      </c>
      <c r="C819" s="13" t="s">
        <v>657</v>
      </c>
      <c r="D819" s="13"/>
      <c r="E819" s="45">
        <f>E820</f>
        <v>139</v>
      </c>
      <c r="F819" s="45">
        <f>F820</f>
        <v>139</v>
      </c>
    </row>
    <row r="820" spans="1:6" s="4" customFormat="1" ht="14.25">
      <c r="A820" s="26" t="s">
        <v>620</v>
      </c>
      <c r="B820" s="9" t="s">
        <v>376</v>
      </c>
      <c r="C820" s="9" t="s">
        <v>657</v>
      </c>
      <c r="D820" s="9" t="s">
        <v>611</v>
      </c>
      <c r="E820" s="46">
        <v>139</v>
      </c>
      <c r="F820" s="53">
        <v>139</v>
      </c>
    </row>
    <row r="821" spans="1:6" s="4" customFormat="1" ht="25.5">
      <c r="A821" s="25" t="s">
        <v>705</v>
      </c>
      <c r="B821" s="13" t="s">
        <v>376</v>
      </c>
      <c r="C821" s="13" t="s">
        <v>702</v>
      </c>
      <c r="D821" s="13"/>
      <c r="E821" s="45">
        <f aca="true" t="shared" si="55" ref="E821:F823">E822</f>
        <v>1073.8</v>
      </c>
      <c r="F821" s="45">
        <f t="shared" si="55"/>
        <v>1073.8</v>
      </c>
    </row>
    <row r="822" spans="1:6" s="4" customFormat="1" ht="14.25">
      <c r="A822" s="25" t="s">
        <v>706</v>
      </c>
      <c r="B822" s="13" t="s">
        <v>376</v>
      </c>
      <c r="C822" s="13" t="s">
        <v>703</v>
      </c>
      <c r="D822" s="13"/>
      <c r="E822" s="45">
        <f t="shared" si="55"/>
        <v>1073.8</v>
      </c>
      <c r="F822" s="45">
        <f t="shared" si="55"/>
        <v>1073.8</v>
      </c>
    </row>
    <row r="823" spans="1:6" s="4" customFormat="1" ht="89.25">
      <c r="A823" s="37" t="s">
        <v>707</v>
      </c>
      <c r="B823" s="13" t="s">
        <v>376</v>
      </c>
      <c r="C823" s="13" t="s">
        <v>704</v>
      </c>
      <c r="D823" s="13"/>
      <c r="E823" s="45">
        <f t="shared" si="55"/>
        <v>1073.8</v>
      </c>
      <c r="F823" s="45">
        <f t="shared" si="55"/>
        <v>1073.8</v>
      </c>
    </row>
    <row r="824" spans="1:6" s="4" customFormat="1" ht="14.25">
      <c r="A824" s="26" t="s">
        <v>620</v>
      </c>
      <c r="B824" s="9" t="s">
        <v>376</v>
      </c>
      <c r="C824" s="9" t="s">
        <v>704</v>
      </c>
      <c r="D824" s="9" t="s">
        <v>611</v>
      </c>
      <c r="E824" s="46">
        <v>1073.8</v>
      </c>
      <c r="F824" s="53">
        <v>1073.8</v>
      </c>
    </row>
    <row r="825" spans="1:6" s="4" customFormat="1" ht="14.25">
      <c r="A825" s="24" t="s">
        <v>143</v>
      </c>
      <c r="B825" s="13" t="s">
        <v>376</v>
      </c>
      <c r="C825" s="13" t="s">
        <v>144</v>
      </c>
      <c r="D825" s="13" t="s">
        <v>82</v>
      </c>
      <c r="E825" s="45">
        <f>E826</f>
        <v>10993.199999999999</v>
      </c>
      <c r="F825" s="45">
        <f>F826</f>
        <v>10971</v>
      </c>
    </row>
    <row r="826" spans="1:6" s="4" customFormat="1" ht="51">
      <c r="A826" s="24" t="s">
        <v>145</v>
      </c>
      <c r="B826" s="13" t="s">
        <v>376</v>
      </c>
      <c r="C826" s="13" t="s">
        <v>146</v>
      </c>
      <c r="D826" s="13" t="s">
        <v>82</v>
      </c>
      <c r="E826" s="45">
        <f>E827+E834</f>
        <v>10993.199999999999</v>
      </c>
      <c r="F826" s="45">
        <f>F827+F834</f>
        <v>10971</v>
      </c>
    </row>
    <row r="827" spans="1:6" s="4" customFormat="1" ht="38.25">
      <c r="A827" s="24" t="s">
        <v>147</v>
      </c>
      <c r="B827" s="13" t="s">
        <v>376</v>
      </c>
      <c r="C827" s="13" t="s">
        <v>148</v>
      </c>
      <c r="D827" s="13" t="s">
        <v>82</v>
      </c>
      <c r="E827" s="45">
        <f>E829+E831+E833</f>
        <v>9003.8</v>
      </c>
      <c r="F827" s="45">
        <f>F829+F831+F833</f>
        <v>9003.8</v>
      </c>
    </row>
    <row r="828" spans="1:6" s="16" customFormat="1" ht="26.25">
      <c r="A828" s="17" t="s">
        <v>719</v>
      </c>
      <c r="B828" s="9" t="s">
        <v>376</v>
      </c>
      <c r="C828" s="9" t="s">
        <v>148</v>
      </c>
      <c r="D828" s="9" t="s">
        <v>716</v>
      </c>
      <c r="E828" s="46">
        <f>E829</f>
        <v>24.4</v>
      </c>
      <c r="F828" s="46">
        <f>F829</f>
        <v>24.4</v>
      </c>
    </row>
    <row r="829" spans="1:6" s="4" customFormat="1" ht="25.5">
      <c r="A829" s="17" t="s">
        <v>123</v>
      </c>
      <c r="B829" s="9" t="s">
        <v>376</v>
      </c>
      <c r="C829" s="9" t="s">
        <v>148</v>
      </c>
      <c r="D829" s="9" t="s">
        <v>124</v>
      </c>
      <c r="E829" s="46">
        <v>24.4</v>
      </c>
      <c r="F829" s="53">
        <v>24.4</v>
      </c>
    </row>
    <row r="830" spans="1:6" s="4" customFormat="1" ht="25.5">
      <c r="A830" s="17" t="s">
        <v>749</v>
      </c>
      <c r="B830" s="9" t="s">
        <v>376</v>
      </c>
      <c r="C830" s="9" t="s">
        <v>148</v>
      </c>
      <c r="D830" s="9" t="s">
        <v>748</v>
      </c>
      <c r="E830" s="46">
        <f>E831</f>
        <v>4099.6</v>
      </c>
      <c r="F830" s="46">
        <f>F831</f>
        <v>4099.6</v>
      </c>
    </row>
    <row r="831" spans="1:6" s="4" customFormat="1" ht="38.25">
      <c r="A831" s="17" t="s">
        <v>270</v>
      </c>
      <c r="B831" s="9" t="s">
        <v>376</v>
      </c>
      <c r="C831" s="9" t="s">
        <v>148</v>
      </c>
      <c r="D831" s="9" t="s">
        <v>271</v>
      </c>
      <c r="E831" s="46">
        <v>4099.6</v>
      </c>
      <c r="F831" s="53">
        <v>4099.6</v>
      </c>
    </row>
    <row r="832" spans="1:6" s="4" customFormat="1" ht="14.25">
      <c r="A832" s="17" t="s">
        <v>735</v>
      </c>
      <c r="B832" s="9" t="s">
        <v>376</v>
      </c>
      <c r="C832" s="9" t="s">
        <v>148</v>
      </c>
      <c r="D832" s="9" t="s">
        <v>734</v>
      </c>
      <c r="E832" s="46">
        <f>E833</f>
        <v>4879.8</v>
      </c>
      <c r="F832" s="46">
        <f>F833</f>
        <v>4879.8</v>
      </c>
    </row>
    <row r="833" spans="1:6" s="4" customFormat="1" ht="25.5">
      <c r="A833" s="17" t="s">
        <v>651</v>
      </c>
      <c r="B833" s="9" t="s">
        <v>376</v>
      </c>
      <c r="C833" s="9" t="s">
        <v>148</v>
      </c>
      <c r="D833" s="9" t="s">
        <v>647</v>
      </c>
      <c r="E833" s="46">
        <v>4879.8</v>
      </c>
      <c r="F833" s="53">
        <v>4879.8</v>
      </c>
    </row>
    <row r="834" spans="1:6" s="4" customFormat="1" ht="63.75">
      <c r="A834" s="24" t="s">
        <v>389</v>
      </c>
      <c r="B834" s="13" t="s">
        <v>376</v>
      </c>
      <c r="C834" s="13" t="s">
        <v>390</v>
      </c>
      <c r="D834" s="13" t="s">
        <v>82</v>
      </c>
      <c r="E834" s="45">
        <f>E835</f>
        <v>1989.4</v>
      </c>
      <c r="F834" s="45">
        <f>F835</f>
        <v>1967.2</v>
      </c>
    </row>
    <row r="835" spans="1:6" s="16" customFormat="1" ht="26.25">
      <c r="A835" s="17" t="s">
        <v>749</v>
      </c>
      <c r="B835" s="9" t="s">
        <v>376</v>
      </c>
      <c r="C835" s="9" t="s">
        <v>390</v>
      </c>
      <c r="D835" s="9" t="s">
        <v>748</v>
      </c>
      <c r="E835" s="46">
        <f>E836</f>
        <v>1989.4</v>
      </c>
      <c r="F835" s="46">
        <f>F836</f>
        <v>1967.2</v>
      </c>
    </row>
    <row r="836" spans="1:6" s="4" customFormat="1" ht="14.25">
      <c r="A836" s="17" t="s">
        <v>381</v>
      </c>
      <c r="B836" s="9" t="s">
        <v>376</v>
      </c>
      <c r="C836" s="9" t="s">
        <v>390</v>
      </c>
      <c r="D836" s="9" t="s">
        <v>382</v>
      </c>
      <c r="E836" s="46">
        <v>1989.4</v>
      </c>
      <c r="F836" s="53">
        <v>1967.2</v>
      </c>
    </row>
    <row r="837" spans="1:6" s="4" customFormat="1" ht="14.25">
      <c r="A837" s="24" t="s">
        <v>628</v>
      </c>
      <c r="B837" s="13" t="s">
        <v>376</v>
      </c>
      <c r="C837" s="13" t="s">
        <v>626</v>
      </c>
      <c r="D837" s="13"/>
      <c r="E837" s="45">
        <f aca="true" t="shared" si="56" ref="E837:F839">E838</f>
        <v>129</v>
      </c>
      <c r="F837" s="45">
        <f t="shared" si="56"/>
        <v>129</v>
      </c>
    </row>
    <row r="838" spans="1:6" s="4" customFormat="1" ht="38.25">
      <c r="A838" s="24" t="s">
        <v>38</v>
      </c>
      <c r="B838" s="13" t="s">
        <v>376</v>
      </c>
      <c r="C838" s="13" t="s">
        <v>37</v>
      </c>
      <c r="D838" s="13"/>
      <c r="E838" s="45">
        <f t="shared" si="56"/>
        <v>129</v>
      </c>
      <c r="F838" s="45">
        <f t="shared" si="56"/>
        <v>129</v>
      </c>
    </row>
    <row r="839" spans="1:6" s="4" customFormat="1" ht="25.5">
      <c r="A839" s="17" t="s">
        <v>719</v>
      </c>
      <c r="B839" s="9" t="s">
        <v>376</v>
      </c>
      <c r="C839" s="9" t="s">
        <v>37</v>
      </c>
      <c r="D839" s="9" t="s">
        <v>716</v>
      </c>
      <c r="E839" s="46">
        <f t="shared" si="56"/>
        <v>129</v>
      </c>
      <c r="F839" s="46">
        <f t="shared" si="56"/>
        <v>129</v>
      </c>
    </row>
    <row r="840" spans="1:6" s="4" customFormat="1" ht="25.5">
      <c r="A840" s="17" t="s">
        <v>123</v>
      </c>
      <c r="B840" s="9" t="s">
        <v>376</v>
      </c>
      <c r="C840" s="9" t="s">
        <v>37</v>
      </c>
      <c r="D840" s="9" t="s">
        <v>124</v>
      </c>
      <c r="E840" s="46">
        <v>129</v>
      </c>
      <c r="F840" s="53">
        <v>129</v>
      </c>
    </row>
    <row r="841" spans="1:6" s="4" customFormat="1" ht="14.25">
      <c r="A841" s="24" t="s">
        <v>391</v>
      </c>
      <c r="B841" s="13" t="s">
        <v>392</v>
      </c>
      <c r="C841" s="13" t="s">
        <v>82</v>
      </c>
      <c r="D841" s="13" t="s">
        <v>82</v>
      </c>
      <c r="E841" s="45">
        <f>E842+E851</f>
        <v>31412.800000000003</v>
      </c>
      <c r="F841" s="45">
        <f>F842+F851</f>
        <v>28695.1</v>
      </c>
    </row>
    <row r="842" spans="1:6" s="4" customFormat="1" ht="14.25">
      <c r="A842" s="24" t="s">
        <v>377</v>
      </c>
      <c r="B842" s="13" t="s">
        <v>392</v>
      </c>
      <c r="C842" s="13" t="s">
        <v>378</v>
      </c>
      <c r="D842" s="13" t="s">
        <v>82</v>
      </c>
      <c r="E842" s="45">
        <f>E843+E847</f>
        <v>13332.4</v>
      </c>
      <c r="F842" s="45">
        <f>F843+F847</f>
        <v>10873.599999999999</v>
      </c>
    </row>
    <row r="843" spans="1:6" s="4" customFormat="1" ht="38.25">
      <c r="A843" s="24" t="s">
        <v>393</v>
      </c>
      <c r="B843" s="13" t="s">
        <v>392</v>
      </c>
      <c r="C843" s="13" t="s">
        <v>394</v>
      </c>
      <c r="D843" s="13" t="s">
        <v>82</v>
      </c>
      <c r="E843" s="45">
        <f aca="true" t="shared" si="57" ref="E843:F845">E844</f>
        <v>427.4</v>
      </c>
      <c r="F843" s="45">
        <f t="shared" si="57"/>
        <v>327.3</v>
      </c>
    </row>
    <row r="844" spans="1:6" s="4" customFormat="1" ht="38.25">
      <c r="A844" s="24" t="s">
        <v>395</v>
      </c>
      <c r="B844" s="13" t="s">
        <v>392</v>
      </c>
      <c r="C844" s="13" t="s">
        <v>396</v>
      </c>
      <c r="D844" s="13" t="s">
        <v>82</v>
      </c>
      <c r="E844" s="45">
        <f t="shared" si="57"/>
        <v>427.4</v>
      </c>
      <c r="F844" s="45">
        <f t="shared" si="57"/>
        <v>327.3</v>
      </c>
    </row>
    <row r="845" spans="1:6" s="16" customFormat="1" ht="26.25">
      <c r="A845" s="17" t="s">
        <v>749</v>
      </c>
      <c r="B845" s="9" t="s">
        <v>392</v>
      </c>
      <c r="C845" s="9" t="s">
        <v>396</v>
      </c>
      <c r="D845" s="9" t="s">
        <v>748</v>
      </c>
      <c r="E845" s="46">
        <f t="shared" si="57"/>
        <v>427.4</v>
      </c>
      <c r="F845" s="46">
        <f t="shared" si="57"/>
        <v>327.3</v>
      </c>
    </row>
    <row r="846" spans="1:6" s="4" customFormat="1" ht="38.25">
      <c r="A846" s="17" t="s">
        <v>270</v>
      </c>
      <c r="B846" s="9" t="s">
        <v>392</v>
      </c>
      <c r="C846" s="9" t="s">
        <v>396</v>
      </c>
      <c r="D846" s="9" t="s">
        <v>271</v>
      </c>
      <c r="E846" s="46">
        <v>427.4</v>
      </c>
      <c r="F846" s="53">
        <v>327.3</v>
      </c>
    </row>
    <row r="847" spans="1:6" s="4" customFormat="1" ht="51">
      <c r="A847" s="38" t="s">
        <v>32</v>
      </c>
      <c r="B847" s="13" t="s">
        <v>392</v>
      </c>
      <c r="C847" s="13" t="s">
        <v>29</v>
      </c>
      <c r="D847" s="13" t="s">
        <v>82</v>
      </c>
      <c r="E847" s="45">
        <f aca="true" t="shared" si="58" ref="E847:F849">E848</f>
        <v>12905</v>
      </c>
      <c r="F847" s="45">
        <f t="shared" si="58"/>
        <v>10546.3</v>
      </c>
    </row>
    <row r="848" spans="1:6" s="4" customFormat="1" ht="63.75">
      <c r="A848" s="24" t="s">
        <v>33</v>
      </c>
      <c r="B848" s="13" t="s">
        <v>392</v>
      </c>
      <c r="C848" s="13" t="s">
        <v>30</v>
      </c>
      <c r="D848" s="13"/>
      <c r="E848" s="45">
        <f t="shared" si="58"/>
        <v>12905</v>
      </c>
      <c r="F848" s="45">
        <f t="shared" si="58"/>
        <v>10546.3</v>
      </c>
    </row>
    <row r="849" spans="1:6" s="16" customFormat="1" ht="26.25">
      <c r="A849" s="17" t="s">
        <v>749</v>
      </c>
      <c r="B849" s="9" t="s">
        <v>392</v>
      </c>
      <c r="C849" s="9" t="s">
        <v>30</v>
      </c>
      <c r="D849" s="9" t="s">
        <v>748</v>
      </c>
      <c r="E849" s="46">
        <f t="shared" si="58"/>
        <v>12905</v>
      </c>
      <c r="F849" s="46">
        <f t="shared" si="58"/>
        <v>10546.3</v>
      </c>
    </row>
    <row r="850" spans="1:6" s="4" customFormat="1" ht="14.25">
      <c r="A850" s="17" t="s">
        <v>381</v>
      </c>
      <c r="B850" s="9" t="s">
        <v>392</v>
      </c>
      <c r="C850" s="9" t="s">
        <v>30</v>
      </c>
      <c r="D850" s="9" t="s">
        <v>382</v>
      </c>
      <c r="E850" s="46">
        <v>12905</v>
      </c>
      <c r="F850" s="53">
        <v>10546.3</v>
      </c>
    </row>
    <row r="851" spans="1:6" s="4" customFormat="1" ht="25.5">
      <c r="A851" s="24" t="s">
        <v>397</v>
      </c>
      <c r="B851" s="13" t="s">
        <v>392</v>
      </c>
      <c r="C851" s="13" t="s">
        <v>398</v>
      </c>
      <c r="D851" s="13" t="s">
        <v>82</v>
      </c>
      <c r="E851" s="45">
        <f>E852+E855</f>
        <v>18080.4</v>
      </c>
      <c r="F851" s="45">
        <f>F852+F855</f>
        <v>17821.5</v>
      </c>
    </row>
    <row r="852" spans="1:6" s="4" customFormat="1" ht="63.75">
      <c r="A852" s="24" t="s">
        <v>399</v>
      </c>
      <c r="B852" s="13" t="s">
        <v>392</v>
      </c>
      <c r="C852" s="13" t="s">
        <v>400</v>
      </c>
      <c r="D852" s="13" t="s">
        <v>82</v>
      </c>
      <c r="E852" s="45">
        <f>E853</f>
        <v>4059.4</v>
      </c>
      <c r="F852" s="45">
        <f>F853</f>
        <v>4059.4</v>
      </c>
    </row>
    <row r="853" spans="1:6" s="16" customFormat="1" ht="26.25">
      <c r="A853" s="17" t="s">
        <v>749</v>
      </c>
      <c r="B853" s="9" t="s">
        <v>392</v>
      </c>
      <c r="C853" s="9" t="s">
        <v>400</v>
      </c>
      <c r="D853" s="9" t="s">
        <v>748</v>
      </c>
      <c r="E853" s="46">
        <f>E854</f>
        <v>4059.4</v>
      </c>
      <c r="F853" s="46">
        <f>F854</f>
        <v>4059.4</v>
      </c>
    </row>
    <row r="854" spans="1:6" s="4" customFormat="1" ht="38.25">
      <c r="A854" s="17" t="s">
        <v>270</v>
      </c>
      <c r="B854" s="9" t="s">
        <v>392</v>
      </c>
      <c r="C854" s="9" t="s">
        <v>400</v>
      </c>
      <c r="D854" s="9" t="s">
        <v>271</v>
      </c>
      <c r="E854" s="46">
        <v>4059.4</v>
      </c>
      <c r="F854" s="53">
        <v>4059.4</v>
      </c>
    </row>
    <row r="855" spans="1:6" s="4" customFormat="1" ht="38.25">
      <c r="A855" s="24" t="s">
        <v>401</v>
      </c>
      <c r="B855" s="13" t="s">
        <v>392</v>
      </c>
      <c r="C855" s="13" t="s">
        <v>402</v>
      </c>
      <c r="D855" s="13" t="s">
        <v>82</v>
      </c>
      <c r="E855" s="45">
        <f>E856+E863</f>
        <v>14021</v>
      </c>
      <c r="F855" s="45">
        <f>F856+F863</f>
        <v>13762.1</v>
      </c>
    </row>
    <row r="856" spans="1:6" s="4" customFormat="1" ht="14.25">
      <c r="A856" s="24" t="s">
        <v>403</v>
      </c>
      <c r="B856" s="13" t="s">
        <v>392</v>
      </c>
      <c r="C856" s="13" t="s">
        <v>404</v>
      </c>
      <c r="D856" s="13" t="s">
        <v>82</v>
      </c>
      <c r="E856" s="45">
        <f>E857+E860</f>
        <v>2639</v>
      </c>
      <c r="F856" s="45">
        <f>F857+F860</f>
        <v>2425.6</v>
      </c>
    </row>
    <row r="857" spans="1:6" s="4" customFormat="1" ht="24">
      <c r="A857" s="31" t="s">
        <v>62</v>
      </c>
      <c r="B857" s="13" t="s">
        <v>392</v>
      </c>
      <c r="C857" s="13" t="s">
        <v>406</v>
      </c>
      <c r="D857" s="13"/>
      <c r="E857" s="45">
        <f>E858</f>
        <v>1852.7</v>
      </c>
      <c r="F857" s="45">
        <f>F858</f>
        <v>1639.3</v>
      </c>
    </row>
    <row r="858" spans="1:6" s="16" customFormat="1" ht="24.75">
      <c r="A858" s="32" t="s">
        <v>61</v>
      </c>
      <c r="B858" s="9" t="s">
        <v>392</v>
      </c>
      <c r="C858" s="9" t="s">
        <v>406</v>
      </c>
      <c r="D858" s="9" t="s">
        <v>60</v>
      </c>
      <c r="E858" s="46">
        <f>E859</f>
        <v>1852.7</v>
      </c>
      <c r="F858" s="46">
        <f>F859</f>
        <v>1639.3</v>
      </c>
    </row>
    <row r="859" spans="1:6" s="4" customFormat="1" ht="25.5">
      <c r="A859" s="17" t="s">
        <v>405</v>
      </c>
      <c r="B859" s="9" t="s">
        <v>392</v>
      </c>
      <c r="C859" s="9" t="s">
        <v>406</v>
      </c>
      <c r="D859" s="9" t="s">
        <v>407</v>
      </c>
      <c r="E859" s="46">
        <v>1852.7</v>
      </c>
      <c r="F859" s="53">
        <v>1639.3</v>
      </c>
    </row>
    <row r="860" spans="1:6" s="4" customFormat="1" ht="14.25">
      <c r="A860" s="31" t="s">
        <v>63</v>
      </c>
      <c r="B860" s="13" t="s">
        <v>392</v>
      </c>
      <c r="C860" s="13" t="s">
        <v>409</v>
      </c>
      <c r="D860" s="13"/>
      <c r="E860" s="45">
        <f>E861</f>
        <v>786.3</v>
      </c>
      <c r="F860" s="45">
        <f>F861</f>
        <v>786.3</v>
      </c>
    </row>
    <row r="861" spans="1:6" s="4" customFormat="1" ht="24">
      <c r="A861" s="32" t="s">
        <v>61</v>
      </c>
      <c r="B861" s="9" t="s">
        <v>392</v>
      </c>
      <c r="C861" s="9" t="s">
        <v>409</v>
      </c>
      <c r="D861" s="9" t="s">
        <v>60</v>
      </c>
      <c r="E861" s="46">
        <f>E862</f>
        <v>786.3</v>
      </c>
      <c r="F861" s="46">
        <f>F862</f>
        <v>786.3</v>
      </c>
    </row>
    <row r="862" spans="1:6" s="4" customFormat="1" ht="14.25">
      <c r="A862" s="17" t="s">
        <v>408</v>
      </c>
      <c r="B862" s="9" t="s">
        <v>392</v>
      </c>
      <c r="C862" s="9" t="s">
        <v>409</v>
      </c>
      <c r="D862" s="9" t="s">
        <v>407</v>
      </c>
      <c r="E862" s="46">
        <v>786.3</v>
      </c>
      <c r="F862" s="53">
        <v>786.3</v>
      </c>
    </row>
    <row r="863" spans="1:6" s="4" customFormat="1" ht="25.5">
      <c r="A863" s="24" t="s">
        <v>410</v>
      </c>
      <c r="B863" s="13" t="s">
        <v>392</v>
      </c>
      <c r="C863" s="13" t="s">
        <v>411</v>
      </c>
      <c r="D863" s="13" t="s">
        <v>82</v>
      </c>
      <c r="E863" s="45">
        <f>E864</f>
        <v>11382</v>
      </c>
      <c r="F863" s="45">
        <f>F864</f>
        <v>11336.5</v>
      </c>
    </row>
    <row r="864" spans="1:6" s="16" customFormat="1" ht="24.75">
      <c r="A864" s="32" t="s">
        <v>61</v>
      </c>
      <c r="B864" s="9" t="s">
        <v>392</v>
      </c>
      <c r="C864" s="9" t="s">
        <v>411</v>
      </c>
      <c r="D864" s="9" t="s">
        <v>60</v>
      </c>
      <c r="E864" s="46">
        <f>E865</f>
        <v>11382</v>
      </c>
      <c r="F864" s="46">
        <f>F865</f>
        <v>11336.5</v>
      </c>
    </row>
    <row r="865" spans="1:6" s="4" customFormat="1" ht="25.5">
      <c r="A865" s="17" t="s">
        <v>405</v>
      </c>
      <c r="B865" s="9" t="s">
        <v>392</v>
      </c>
      <c r="C865" s="9" t="s">
        <v>411</v>
      </c>
      <c r="D865" s="9" t="s">
        <v>407</v>
      </c>
      <c r="E865" s="46">
        <v>11382</v>
      </c>
      <c r="F865" s="53">
        <v>11336.5</v>
      </c>
    </row>
    <row r="866" spans="1:6" s="4" customFormat="1" ht="14.25">
      <c r="A866" s="24" t="s">
        <v>766</v>
      </c>
      <c r="B866" s="13" t="s">
        <v>764</v>
      </c>
      <c r="C866" s="13"/>
      <c r="D866" s="13"/>
      <c r="E866" s="45">
        <f>E872+E867</f>
        <v>40.6</v>
      </c>
      <c r="F866" s="45">
        <f>F872+F867</f>
        <v>40.6</v>
      </c>
    </row>
    <row r="867" spans="1:6" s="4" customFormat="1" ht="25.5">
      <c r="A867" s="24" t="s">
        <v>763</v>
      </c>
      <c r="B867" s="13" t="s">
        <v>764</v>
      </c>
      <c r="C867" s="13" t="s">
        <v>760</v>
      </c>
      <c r="D867" s="13"/>
      <c r="E867" s="45">
        <f aca="true" t="shared" si="59" ref="E867:F870">E868</f>
        <v>5</v>
      </c>
      <c r="F867" s="45">
        <f t="shared" si="59"/>
        <v>5</v>
      </c>
    </row>
    <row r="868" spans="1:6" s="4" customFormat="1" ht="25.5">
      <c r="A868" s="24" t="s">
        <v>246</v>
      </c>
      <c r="B868" s="13" t="s">
        <v>764</v>
      </c>
      <c r="C868" s="13" t="s">
        <v>761</v>
      </c>
      <c r="D868" s="13"/>
      <c r="E868" s="45">
        <f t="shared" si="59"/>
        <v>5</v>
      </c>
      <c r="F868" s="45">
        <f t="shared" si="59"/>
        <v>5</v>
      </c>
    </row>
    <row r="869" spans="1:6" s="4" customFormat="1" ht="38.25">
      <c r="A869" s="24" t="s">
        <v>35</v>
      </c>
      <c r="B869" s="13" t="s">
        <v>764</v>
      </c>
      <c r="C869" s="13" t="s">
        <v>34</v>
      </c>
      <c r="D869" s="13"/>
      <c r="E869" s="45">
        <f t="shared" si="59"/>
        <v>5</v>
      </c>
      <c r="F869" s="45">
        <f t="shared" si="59"/>
        <v>5</v>
      </c>
    </row>
    <row r="870" spans="1:6" s="16" customFormat="1" ht="15">
      <c r="A870" s="17" t="s">
        <v>735</v>
      </c>
      <c r="B870" s="9" t="s">
        <v>764</v>
      </c>
      <c r="C870" s="9" t="s">
        <v>34</v>
      </c>
      <c r="D870" s="9" t="s">
        <v>734</v>
      </c>
      <c r="E870" s="46">
        <f t="shared" si="59"/>
        <v>5</v>
      </c>
      <c r="F870" s="46">
        <f t="shared" si="59"/>
        <v>5</v>
      </c>
    </row>
    <row r="871" spans="1:6" s="16" customFormat="1" ht="26.25">
      <c r="A871" s="17" t="s">
        <v>651</v>
      </c>
      <c r="B871" s="9" t="s">
        <v>764</v>
      </c>
      <c r="C871" s="9" t="s">
        <v>34</v>
      </c>
      <c r="D871" s="9" t="s">
        <v>647</v>
      </c>
      <c r="E871" s="46">
        <v>5</v>
      </c>
      <c r="F871" s="53">
        <v>5</v>
      </c>
    </row>
    <row r="872" spans="1:6" s="4" customFormat="1" ht="14.25">
      <c r="A872" s="24" t="s">
        <v>628</v>
      </c>
      <c r="B872" s="13" t="s">
        <v>764</v>
      </c>
      <c r="C872" s="13" t="s">
        <v>626</v>
      </c>
      <c r="D872" s="13"/>
      <c r="E872" s="45">
        <f aca="true" t="shared" si="60" ref="E872:F874">E873</f>
        <v>35.6</v>
      </c>
      <c r="F872" s="45">
        <f t="shared" si="60"/>
        <v>35.6</v>
      </c>
    </row>
    <row r="873" spans="1:6" s="4" customFormat="1" ht="114.75">
      <c r="A873" s="35" t="s">
        <v>6</v>
      </c>
      <c r="B873" s="13" t="s">
        <v>764</v>
      </c>
      <c r="C873" s="13" t="s">
        <v>765</v>
      </c>
      <c r="D873" s="13"/>
      <c r="E873" s="45">
        <f t="shared" si="60"/>
        <v>35.6</v>
      </c>
      <c r="F873" s="45">
        <f t="shared" si="60"/>
        <v>35.6</v>
      </c>
    </row>
    <row r="874" spans="1:6" s="4" customFormat="1" ht="14.25">
      <c r="A874" s="17" t="s">
        <v>735</v>
      </c>
      <c r="B874" s="9" t="s">
        <v>764</v>
      </c>
      <c r="C874" s="9" t="s">
        <v>765</v>
      </c>
      <c r="D874" s="9" t="s">
        <v>734</v>
      </c>
      <c r="E874" s="46">
        <f t="shared" si="60"/>
        <v>35.6</v>
      </c>
      <c r="F874" s="46">
        <f t="shared" si="60"/>
        <v>35.6</v>
      </c>
    </row>
    <row r="875" spans="1:6" s="4" customFormat="1" ht="25.5">
      <c r="A875" s="17" t="s">
        <v>651</v>
      </c>
      <c r="B875" s="9" t="s">
        <v>764</v>
      </c>
      <c r="C875" s="9" t="s">
        <v>765</v>
      </c>
      <c r="D875" s="9" t="s">
        <v>647</v>
      </c>
      <c r="E875" s="46">
        <v>35.6</v>
      </c>
      <c r="F875" s="53">
        <v>35.6</v>
      </c>
    </row>
    <row r="876" spans="1:6" s="4" customFormat="1" ht="14.25">
      <c r="A876" s="24" t="s">
        <v>412</v>
      </c>
      <c r="B876" s="13" t="s">
        <v>413</v>
      </c>
      <c r="C876" s="13" t="s">
        <v>82</v>
      </c>
      <c r="D876" s="13" t="s">
        <v>82</v>
      </c>
      <c r="E876" s="45">
        <f>E877+E882+E887</f>
        <v>2436.9</v>
      </c>
      <c r="F876" s="45">
        <f>F877+F882+F887</f>
        <v>2380.9</v>
      </c>
    </row>
    <row r="877" spans="1:6" s="4" customFormat="1" ht="14.25">
      <c r="A877" s="25" t="s">
        <v>660</v>
      </c>
      <c r="B877" s="13" t="s">
        <v>659</v>
      </c>
      <c r="C877" s="13"/>
      <c r="D877" s="13"/>
      <c r="E877" s="45">
        <f aca="true" t="shared" si="61" ref="E877:F880">E878</f>
        <v>480</v>
      </c>
      <c r="F877" s="45">
        <f t="shared" si="61"/>
        <v>480</v>
      </c>
    </row>
    <row r="878" spans="1:6" s="4" customFormat="1" ht="38.25">
      <c r="A878" s="25" t="s">
        <v>607</v>
      </c>
      <c r="B878" s="13" t="s">
        <v>659</v>
      </c>
      <c r="C878" s="13" t="s">
        <v>605</v>
      </c>
      <c r="D878" s="13"/>
      <c r="E878" s="45">
        <f t="shared" si="61"/>
        <v>480</v>
      </c>
      <c r="F878" s="45">
        <f t="shared" si="61"/>
        <v>480</v>
      </c>
    </row>
    <row r="879" spans="1:6" s="4" customFormat="1" ht="25.5">
      <c r="A879" s="25" t="s">
        <v>608</v>
      </c>
      <c r="B879" s="13" t="s">
        <v>659</v>
      </c>
      <c r="C879" s="13" t="s">
        <v>606</v>
      </c>
      <c r="D879" s="13"/>
      <c r="E879" s="45">
        <f t="shared" si="61"/>
        <v>480</v>
      </c>
      <c r="F879" s="45">
        <f t="shared" si="61"/>
        <v>480</v>
      </c>
    </row>
    <row r="880" spans="1:6" s="16" customFormat="1" ht="26.25">
      <c r="A880" s="34" t="s">
        <v>719</v>
      </c>
      <c r="B880" s="9" t="s">
        <v>659</v>
      </c>
      <c r="C880" s="9" t="s">
        <v>606</v>
      </c>
      <c r="D880" s="9" t="s">
        <v>716</v>
      </c>
      <c r="E880" s="46">
        <f t="shared" si="61"/>
        <v>480</v>
      </c>
      <c r="F880" s="46">
        <f t="shared" si="61"/>
        <v>480</v>
      </c>
    </row>
    <row r="881" spans="1:6" s="16" customFormat="1" ht="26.25">
      <c r="A881" s="26" t="s">
        <v>123</v>
      </c>
      <c r="B881" s="9" t="s">
        <v>659</v>
      </c>
      <c r="C881" s="9" t="s">
        <v>606</v>
      </c>
      <c r="D881" s="9" t="s">
        <v>124</v>
      </c>
      <c r="E881" s="46">
        <v>480</v>
      </c>
      <c r="F881" s="53">
        <v>480</v>
      </c>
    </row>
    <row r="882" spans="1:6" s="4" customFormat="1" ht="14.25">
      <c r="A882" s="24" t="s">
        <v>414</v>
      </c>
      <c r="B882" s="13" t="s">
        <v>415</v>
      </c>
      <c r="C882" s="13" t="s">
        <v>82</v>
      </c>
      <c r="D882" s="13" t="s">
        <v>82</v>
      </c>
      <c r="E882" s="45">
        <f aca="true" t="shared" si="62" ref="E882:F885">E883</f>
        <v>1498.3</v>
      </c>
      <c r="F882" s="45">
        <f t="shared" si="62"/>
        <v>1498.3</v>
      </c>
    </row>
    <row r="883" spans="1:6" s="4" customFormat="1" ht="25.5">
      <c r="A883" s="24" t="s">
        <v>416</v>
      </c>
      <c r="B883" s="13" t="s">
        <v>415</v>
      </c>
      <c r="C883" s="13" t="s">
        <v>417</v>
      </c>
      <c r="D883" s="13" t="s">
        <v>82</v>
      </c>
      <c r="E883" s="45">
        <f t="shared" si="62"/>
        <v>1498.3</v>
      </c>
      <c r="F883" s="45">
        <f t="shared" si="62"/>
        <v>1498.3</v>
      </c>
    </row>
    <row r="884" spans="1:6" s="4" customFormat="1" ht="25.5">
      <c r="A884" s="24" t="s">
        <v>418</v>
      </c>
      <c r="B884" s="13" t="s">
        <v>415</v>
      </c>
      <c r="C884" s="13" t="s">
        <v>419</v>
      </c>
      <c r="D884" s="13" t="s">
        <v>82</v>
      </c>
      <c r="E884" s="45">
        <f t="shared" si="62"/>
        <v>1498.3</v>
      </c>
      <c r="F884" s="45">
        <f t="shared" si="62"/>
        <v>1498.3</v>
      </c>
    </row>
    <row r="885" spans="1:6" s="16" customFormat="1" ht="26.25">
      <c r="A885" s="34" t="s">
        <v>719</v>
      </c>
      <c r="B885" s="9" t="s">
        <v>415</v>
      </c>
      <c r="C885" s="9" t="s">
        <v>419</v>
      </c>
      <c r="D885" s="9" t="s">
        <v>716</v>
      </c>
      <c r="E885" s="46">
        <f t="shared" si="62"/>
        <v>1498.3</v>
      </c>
      <c r="F885" s="46">
        <f t="shared" si="62"/>
        <v>1498.3</v>
      </c>
    </row>
    <row r="886" spans="1:6" s="4" customFormat="1" ht="25.5">
      <c r="A886" s="17" t="s">
        <v>123</v>
      </c>
      <c r="B886" s="9" t="s">
        <v>415</v>
      </c>
      <c r="C886" s="9" t="s">
        <v>419</v>
      </c>
      <c r="D886" s="9" t="s">
        <v>124</v>
      </c>
      <c r="E886" s="46">
        <v>1498.3</v>
      </c>
      <c r="F886" s="53">
        <v>1498.3</v>
      </c>
    </row>
    <row r="887" spans="1:6" s="4" customFormat="1" ht="25.5">
      <c r="A887" s="25" t="s">
        <v>698</v>
      </c>
      <c r="B887" s="13" t="s">
        <v>696</v>
      </c>
      <c r="C887" s="13"/>
      <c r="D887" s="13"/>
      <c r="E887" s="45">
        <f aca="true" t="shared" si="63" ref="E887:F890">E888</f>
        <v>458.6</v>
      </c>
      <c r="F887" s="45">
        <f t="shared" si="63"/>
        <v>402.6</v>
      </c>
    </row>
    <row r="888" spans="1:6" s="4" customFormat="1" ht="14.25">
      <c r="A888" s="25" t="s">
        <v>628</v>
      </c>
      <c r="B888" s="13" t="s">
        <v>696</v>
      </c>
      <c r="C888" s="13" t="s">
        <v>626</v>
      </c>
      <c r="D888" s="13"/>
      <c r="E888" s="45">
        <f t="shared" si="63"/>
        <v>458.6</v>
      </c>
      <c r="F888" s="45">
        <f t="shared" si="63"/>
        <v>402.6</v>
      </c>
    </row>
    <row r="889" spans="1:6" s="4" customFormat="1" ht="51">
      <c r="A889" s="25" t="s">
        <v>699</v>
      </c>
      <c r="B889" s="13" t="s">
        <v>696</v>
      </c>
      <c r="C889" s="13" t="s">
        <v>697</v>
      </c>
      <c r="D889" s="13"/>
      <c r="E889" s="45">
        <f t="shared" si="63"/>
        <v>458.6</v>
      </c>
      <c r="F889" s="45">
        <f t="shared" si="63"/>
        <v>402.6</v>
      </c>
    </row>
    <row r="890" spans="1:6" s="16" customFormat="1" ht="26.25">
      <c r="A890" s="34" t="s">
        <v>719</v>
      </c>
      <c r="B890" s="9" t="s">
        <v>696</v>
      </c>
      <c r="C890" s="9" t="s">
        <v>697</v>
      </c>
      <c r="D890" s="9" t="s">
        <v>716</v>
      </c>
      <c r="E890" s="46">
        <f t="shared" si="63"/>
        <v>458.6</v>
      </c>
      <c r="F890" s="46">
        <f t="shared" si="63"/>
        <v>402.6</v>
      </c>
    </row>
    <row r="891" spans="1:6" s="4" customFormat="1" ht="25.5">
      <c r="A891" s="26" t="s">
        <v>123</v>
      </c>
      <c r="B891" s="9" t="s">
        <v>696</v>
      </c>
      <c r="C891" s="9" t="s">
        <v>697</v>
      </c>
      <c r="D891" s="9" t="s">
        <v>124</v>
      </c>
      <c r="E891" s="46">
        <v>458.6</v>
      </c>
      <c r="F891" s="53">
        <v>402.6</v>
      </c>
    </row>
    <row r="892" spans="1:6" s="4" customFormat="1" ht="14.25">
      <c r="A892" s="24" t="s">
        <v>420</v>
      </c>
      <c r="B892" s="13" t="s">
        <v>421</v>
      </c>
      <c r="C892" s="13" t="s">
        <v>82</v>
      </c>
      <c r="D892" s="13" t="s">
        <v>82</v>
      </c>
      <c r="E892" s="45">
        <f aca="true" t="shared" si="64" ref="E892:F895">E893</f>
        <v>400</v>
      </c>
      <c r="F892" s="45">
        <f t="shared" si="64"/>
        <v>400</v>
      </c>
    </row>
    <row r="893" spans="1:6" s="4" customFormat="1" ht="14.25">
      <c r="A893" s="24" t="s">
        <v>422</v>
      </c>
      <c r="B893" s="13" t="s">
        <v>423</v>
      </c>
      <c r="C893" s="13" t="s">
        <v>82</v>
      </c>
      <c r="D893" s="13" t="s">
        <v>82</v>
      </c>
      <c r="E893" s="45">
        <f t="shared" si="64"/>
        <v>400</v>
      </c>
      <c r="F893" s="45">
        <f t="shared" si="64"/>
        <v>400</v>
      </c>
    </row>
    <row r="894" spans="1:6" s="4" customFormat="1" ht="14.25">
      <c r="A894" s="24" t="s">
        <v>424</v>
      </c>
      <c r="B894" s="13" t="s">
        <v>423</v>
      </c>
      <c r="C894" s="13" t="s">
        <v>425</v>
      </c>
      <c r="D894" s="13" t="s">
        <v>82</v>
      </c>
      <c r="E894" s="45">
        <f t="shared" si="64"/>
        <v>400</v>
      </c>
      <c r="F894" s="45">
        <f t="shared" si="64"/>
        <v>400</v>
      </c>
    </row>
    <row r="895" spans="1:6" s="16" customFormat="1" ht="15">
      <c r="A895" s="17" t="s">
        <v>64</v>
      </c>
      <c r="B895" s="9" t="s">
        <v>423</v>
      </c>
      <c r="C895" s="9" t="s">
        <v>425</v>
      </c>
      <c r="D895" s="9" t="s">
        <v>53</v>
      </c>
      <c r="E895" s="46">
        <f t="shared" si="64"/>
        <v>400</v>
      </c>
      <c r="F895" s="46">
        <f t="shared" si="64"/>
        <v>400</v>
      </c>
    </row>
    <row r="896" spans="1:6" s="4" customFormat="1" ht="25.5">
      <c r="A896" s="17" t="s">
        <v>426</v>
      </c>
      <c r="B896" s="9" t="s">
        <v>423</v>
      </c>
      <c r="C896" s="9" t="s">
        <v>425</v>
      </c>
      <c r="D896" s="9" t="s">
        <v>427</v>
      </c>
      <c r="E896" s="46">
        <v>400</v>
      </c>
      <c r="F896" s="53">
        <v>400</v>
      </c>
    </row>
    <row r="897" spans="1:6" s="4" customFormat="1" ht="25.5">
      <c r="A897" s="24" t="s">
        <v>428</v>
      </c>
      <c r="B897" s="13" t="s">
        <v>429</v>
      </c>
      <c r="C897" s="13" t="s">
        <v>82</v>
      </c>
      <c r="D897" s="13" t="s">
        <v>82</v>
      </c>
      <c r="E897" s="45">
        <f aca="true" t="shared" si="65" ref="E897:F900">E898</f>
        <v>149.1</v>
      </c>
      <c r="F897" s="45">
        <f t="shared" si="65"/>
        <v>149.1</v>
      </c>
    </row>
    <row r="898" spans="1:6" s="4" customFormat="1" ht="25.5">
      <c r="A898" s="24" t="s">
        <v>430</v>
      </c>
      <c r="B898" s="13" t="s">
        <v>431</v>
      </c>
      <c r="C898" s="13" t="s">
        <v>82</v>
      </c>
      <c r="D898" s="13" t="s">
        <v>82</v>
      </c>
      <c r="E898" s="45">
        <f t="shared" si="65"/>
        <v>149.1</v>
      </c>
      <c r="F898" s="45">
        <f t="shared" si="65"/>
        <v>149.1</v>
      </c>
    </row>
    <row r="899" spans="1:6" s="4" customFormat="1" ht="25.5">
      <c r="A899" s="24" t="s">
        <v>432</v>
      </c>
      <c r="B899" s="13" t="s">
        <v>431</v>
      </c>
      <c r="C899" s="13" t="s">
        <v>433</v>
      </c>
      <c r="D899" s="13" t="s">
        <v>82</v>
      </c>
      <c r="E899" s="45">
        <f t="shared" si="65"/>
        <v>149.1</v>
      </c>
      <c r="F899" s="45">
        <f t="shared" si="65"/>
        <v>149.1</v>
      </c>
    </row>
    <row r="900" spans="1:6" s="4" customFormat="1" ht="14.25">
      <c r="A900" s="24" t="s">
        <v>434</v>
      </c>
      <c r="B900" s="13" t="s">
        <v>431</v>
      </c>
      <c r="C900" s="13" t="s">
        <v>435</v>
      </c>
      <c r="D900" s="13" t="s">
        <v>82</v>
      </c>
      <c r="E900" s="45">
        <f t="shared" si="65"/>
        <v>149.1</v>
      </c>
      <c r="F900" s="45">
        <f t="shared" si="65"/>
        <v>149.1</v>
      </c>
    </row>
    <row r="901" spans="1:6" s="4" customFormat="1" ht="14.25">
      <c r="A901" s="17" t="s">
        <v>436</v>
      </c>
      <c r="B901" s="9" t="s">
        <v>431</v>
      </c>
      <c r="C901" s="9" t="s">
        <v>435</v>
      </c>
      <c r="D901" s="9" t="s">
        <v>437</v>
      </c>
      <c r="E901" s="46">
        <v>149.1</v>
      </c>
      <c r="F901" s="53">
        <v>149.1</v>
      </c>
    </row>
    <row r="902" spans="1:6" s="4" customFormat="1" ht="38.25">
      <c r="A902" s="24" t="s">
        <v>438</v>
      </c>
      <c r="B902" s="13" t="s">
        <v>439</v>
      </c>
      <c r="C902" s="13" t="s">
        <v>82</v>
      </c>
      <c r="D902" s="13" t="s">
        <v>82</v>
      </c>
      <c r="E902" s="45">
        <f>E903+E913+E918</f>
        <v>32108.2</v>
      </c>
      <c r="F902" s="45">
        <f>F903+F913+F918</f>
        <v>26455.3</v>
      </c>
    </row>
    <row r="903" spans="1:6" s="4" customFormat="1" ht="38.25">
      <c r="A903" s="24" t="s">
        <v>440</v>
      </c>
      <c r="B903" s="13" t="s">
        <v>441</v>
      </c>
      <c r="C903" s="13" t="s">
        <v>82</v>
      </c>
      <c r="D903" s="13" t="s">
        <v>82</v>
      </c>
      <c r="E903" s="45">
        <f aca="true" t="shared" si="66" ref="E903:F905">E904</f>
        <v>23320.4</v>
      </c>
      <c r="F903" s="45">
        <f t="shared" si="66"/>
        <v>22703.5</v>
      </c>
    </row>
    <row r="904" spans="1:6" s="4" customFormat="1" ht="14.25">
      <c r="A904" s="24" t="s">
        <v>442</v>
      </c>
      <c r="B904" s="13" t="s">
        <v>441</v>
      </c>
      <c r="C904" s="13" t="s">
        <v>443</v>
      </c>
      <c r="D904" s="13" t="s">
        <v>82</v>
      </c>
      <c r="E904" s="45">
        <f t="shared" si="66"/>
        <v>23320.4</v>
      </c>
      <c r="F904" s="45">
        <f t="shared" si="66"/>
        <v>22703.5</v>
      </c>
    </row>
    <row r="905" spans="1:6" s="4" customFormat="1" ht="14.25">
      <c r="A905" s="24" t="s">
        <v>442</v>
      </c>
      <c r="B905" s="13" t="s">
        <v>441</v>
      </c>
      <c r="C905" s="13" t="s">
        <v>444</v>
      </c>
      <c r="D905" s="13" t="s">
        <v>82</v>
      </c>
      <c r="E905" s="45">
        <f t="shared" si="66"/>
        <v>23320.4</v>
      </c>
      <c r="F905" s="45">
        <f t="shared" si="66"/>
        <v>22703.5</v>
      </c>
    </row>
    <row r="906" spans="1:6" s="4" customFormat="1" ht="38.25">
      <c r="A906" s="24" t="s">
        <v>445</v>
      </c>
      <c r="B906" s="13" t="s">
        <v>441</v>
      </c>
      <c r="C906" s="13" t="s">
        <v>446</v>
      </c>
      <c r="D906" s="13" t="s">
        <v>82</v>
      </c>
      <c r="E906" s="45">
        <f>E907+E910</f>
        <v>23320.4</v>
      </c>
      <c r="F906" s="45">
        <f>F907+F910</f>
        <v>22703.5</v>
      </c>
    </row>
    <row r="907" spans="1:6" s="4" customFormat="1" ht="48">
      <c r="A907" s="31" t="s">
        <v>66</v>
      </c>
      <c r="B907" s="9" t="s">
        <v>441</v>
      </c>
      <c r="C907" s="9" t="s">
        <v>448</v>
      </c>
      <c r="D907" s="13"/>
      <c r="E907" s="45">
        <f>E908</f>
        <v>1815</v>
      </c>
      <c r="F907" s="45">
        <f>F908</f>
        <v>1815</v>
      </c>
    </row>
    <row r="908" spans="1:6" s="16" customFormat="1" ht="15">
      <c r="A908" s="32" t="s">
        <v>666</v>
      </c>
      <c r="B908" s="9" t="s">
        <v>441</v>
      </c>
      <c r="C908" s="9" t="s">
        <v>448</v>
      </c>
      <c r="D908" s="9" t="s">
        <v>65</v>
      </c>
      <c r="E908" s="46">
        <f>E909</f>
        <v>1815</v>
      </c>
      <c r="F908" s="46">
        <f>F909</f>
        <v>1815</v>
      </c>
    </row>
    <row r="909" spans="1:6" s="4" customFormat="1" ht="38.25">
      <c r="A909" s="17" t="s">
        <v>447</v>
      </c>
      <c r="B909" s="9" t="s">
        <v>441</v>
      </c>
      <c r="C909" s="9" t="s">
        <v>448</v>
      </c>
      <c r="D909" s="9" t="s">
        <v>449</v>
      </c>
      <c r="E909" s="46">
        <v>1815</v>
      </c>
      <c r="F909" s="46">
        <v>1815</v>
      </c>
    </row>
    <row r="910" spans="1:6" s="4" customFormat="1" ht="36">
      <c r="A910" s="31" t="s">
        <v>450</v>
      </c>
      <c r="B910" s="13" t="s">
        <v>441</v>
      </c>
      <c r="C910" s="13" t="s">
        <v>451</v>
      </c>
      <c r="D910" s="13"/>
      <c r="E910" s="45">
        <f>E911</f>
        <v>21505.4</v>
      </c>
      <c r="F910" s="45">
        <f>F911</f>
        <v>20888.5</v>
      </c>
    </row>
    <row r="911" spans="1:6" s="4" customFormat="1" ht="14.25">
      <c r="A911" s="32" t="s">
        <v>666</v>
      </c>
      <c r="B911" s="9" t="s">
        <v>441</v>
      </c>
      <c r="C911" s="9" t="s">
        <v>451</v>
      </c>
      <c r="D911" s="9" t="s">
        <v>65</v>
      </c>
      <c r="E911" s="46">
        <f>E912</f>
        <v>21505.4</v>
      </c>
      <c r="F911" s="46">
        <f>F912</f>
        <v>20888.5</v>
      </c>
    </row>
    <row r="912" spans="1:6" s="4" customFormat="1" ht="38.25">
      <c r="A912" s="17" t="s">
        <v>450</v>
      </c>
      <c r="B912" s="9" t="s">
        <v>441</v>
      </c>
      <c r="C912" s="9" t="s">
        <v>451</v>
      </c>
      <c r="D912" s="9" t="s">
        <v>449</v>
      </c>
      <c r="E912" s="46">
        <v>21505.4</v>
      </c>
      <c r="F912" s="53">
        <v>20888.5</v>
      </c>
    </row>
    <row r="913" spans="1:6" s="4" customFormat="1" ht="14.25">
      <c r="A913" s="25" t="s">
        <v>665</v>
      </c>
      <c r="B913" s="13" t="s">
        <v>661</v>
      </c>
      <c r="C913" s="13"/>
      <c r="D913" s="13"/>
      <c r="E913" s="45">
        <f aca="true" t="shared" si="67" ref="E913:F916">E914</f>
        <v>8266.6</v>
      </c>
      <c r="F913" s="45">
        <f t="shared" si="67"/>
        <v>3230.6</v>
      </c>
    </row>
    <row r="914" spans="1:6" s="4" customFormat="1" ht="14.25">
      <c r="A914" s="25" t="s">
        <v>666</v>
      </c>
      <c r="B914" s="13" t="s">
        <v>661</v>
      </c>
      <c r="C914" s="13" t="s">
        <v>662</v>
      </c>
      <c r="D914" s="13"/>
      <c r="E914" s="45">
        <f t="shared" si="67"/>
        <v>8266.6</v>
      </c>
      <c r="F914" s="45">
        <f t="shared" si="67"/>
        <v>3230.6</v>
      </c>
    </row>
    <row r="915" spans="1:6" s="4" customFormat="1" ht="25.5">
      <c r="A915" s="25" t="s">
        <v>667</v>
      </c>
      <c r="B915" s="13" t="s">
        <v>661</v>
      </c>
      <c r="C915" s="13" t="s">
        <v>663</v>
      </c>
      <c r="D915" s="13"/>
      <c r="E915" s="45">
        <f t="shared" si="67"/>
        <v>8266.6</v>
      </c>
      <c r="F915" s="45">
        <f t="shared" si="67"/>
        <v>3230.6</v>
      </c>
    </row>
    <row r="916" spans="1:6" s="16" customFormat="1" ht="15">
      <c r="A916" s="32" t="s">
        <v>666</v>
      </c>
      <c r="B916" s="9" t="s">
        <v>661</v>
      </c>
      <c r="C916" s="9" t="s">
        <v>663</v>
      </c>
      <c r="D916" s="9" t="s">
        <v>65</v>
      </c>
      <c r="E916" s="46">
        <f t="shared" si="67"/>
        <v>8266.6</v>
      </c>
      <c r="F916" s="46">
        <f t="shared" si="67"/>
        <v>3230.6</v>
      </c>
    </row>
    <row r="917" spans="1:6" s="4" customFormat="1" ht="51">
      <c r="A917" s="26" t="s">
        <v>668</v>
      </c>
      <c r="B917" s="9" t="s">
        <v>661</v>
      </c>
      <c r="C917" s="9" t="s">
        <v>663</v>
      </c>
      <c r="D917" s="9" t="s">
        <v>664</v>
      </c>
      <c r="E917" s="46">
        <v>8266.6</v>
      </c>
      <c r="F917" s="53">
        <v>3230.6</v>
      </c>
    </row>
    <row r="918" spans="1:6" s="4" customFormat="1" ht="25.5">
      <c r="A918" s="24" t="s">
        <v>452</v>
      </c>
      <c r="B918" s="13" t="s">
        <v>453</v>
      </c>
      <c r="C918" s="13" t="s">
        <v>82</v>
      </c>
      <c r="D918" s="13" t="s">
        <v>82</v>
      </c>
      <c r="E918" s="45">
        <f>E919</f>
        <v>521.2</v>
      </c>
      <c r="F918" s="45">
        <f>F919</f>
        <v>521.2</v>
      </c>
    </row>
    <row r="919" spans="1:6" s="4" customFormat="1" ht="25.5">
      <c r="A919" s="24" t="s">
        <v>127</v>
      </c>
      <c r="B919" s="13" t="s">
        <v>453</v>
      </c>
      <c r="C919" s="13" t="s">
        <v>128</v>
      </c>
      <c r="D919" s="13" t="s">
        <v>82</v>
      </c>
      <c r="E919" s="45">
        <f>E920+E924</f>
        <v>521.2</v>
      </c>
      <c r="F919" s="45">
        <f>F920+F924</f>
        <v>521.2</v>
      </c>
    </row>
    <row r="920" spans="1:6" s="4" customFormat="1" ht="14.25">
      <c r="A920" s="24" t="s">
        <v>129</v>
      </c>
      <c r="B920" s="13" t="s">
        <v>453</v>
      </c>
      <c r="C920" s="13" t="s">
        <v>130</v>
      </c>
      <c r="D920" s="13" t="s">
        <v>82</v>
      </c>
      <c r="E920" s="45">
        <f aca="true" t="shared" si="68" ref="E920:F922">E921</f>
        <v>71.2</v>
      </c>
      <c r="F920" s="45">
        <f t="shared" si="68"/>
        <v>71.2</v>
      </c>
    </row>
    <row r="921" spans="1:6" s="4" customFormat="1" ht="51">
      <c r="A921" s="24" t="s">
        <v>131</v>
      </c>
      <c r="B921" s="13" t="s">
        <v>453</v>
      </c>
      <c r="C921" s="13" t="s">
        <v>132</v>
      </c>
      <c r="D921" s="13" t="s">
        <v>82</v>
      </c>
      <c r="E921" s="45">
        <f t="shared" si="68"/>
        <v>71.2</v>
      </c>
      <c r="F921" s="45">
        <f t="shared" si="68"/>
        <v>71.2</v>
      </c>
    </row>
    <row r="922" spans="1:6" s="16" customFormat="1" ht="15">
      <c r="A922" s="17" t="s">
        <v>725</v>
      </c>
      <c r="B922" s="9" t="s">
        <v>453</v>
      </c>
      <c r="C922" s="9" t="s">
        <v>132</v>
      </c>
      <c r="D922" s="9" t="s">
        <v>722</v>
      </c>
      <c r="E922" s="46">
        <f t="shared" si="68"/>
        <v>71.2</v>
      </c>
      <c r="F922" s="46">
        <f t="shared" si="68"/>
        <v>71.2</v>
      </c>
    </row>
    <row r="923" spans="1:6" s="4" customFormat="1" ht="51">
      <c r="A923" s="17" t="s">
        <v>454</v>
      </c>
      <c r="B923" s="9" t="s">
        <v>453</v>
      </c>
      <c r="C923" s="9" t="s">
        <v>132</v>
      </c>
      <c r="D923" s="9" t="s">
        <v>455</v>
      </c>
      <c r="E923" s="46">
        <v>71.2</v>
      </c>
      <c r="F923" s="53">
        <v>71.2</v>
      </c>
    </row>
    <row r="924" spans="1:6" s="4" customFormat="1" ht="38.25">
      <c r="A924" s="24" t="s">
        <v>2</v>
      </c>
      <c r="B924" s="13" t="s">
        <v>453</v>
      </c>
      <c r="C924" s="13" t="s">
        <v>733</v>
      </c>
      <c r="D924" s="13"/>
      <c r="E924" s="45">
        <f>E925</f>
        <v>450</v>
      </c>
      <c r="F924" s="45">
        <f>F925</f>
        <v>450</v>
      </c>
    </row>
    <row r="925" spans="1:6" s="4" customFormat="1" ht="14.25">
      <c r="A925" s="17" t="s">
        <v>645</v>
      </c>
      <c r="B925" s="9" t="s">
        <v>453</v>
      </c>
      <c r="C925" s="9" t="s">
        <v>733</v>
      </c>
      <c r="D925" s="9" t="s">
        <v>637</v>
      </c>
      <c r="E925" s="46">
        <v>450</v>
      </c>
      <c r="F925" s="53">
        <v>450</v>
      </c>
    </row>
    <row r="926" spans="1:6" ht="14.25">
      <c r="A926" s="57" t="s">
        <v>89</v>
      </c>
      <c r="B926" s="57"/>
      <c r="C926" s="57"/>
      <c r="D926" s="57"/>
      <c r="E926" s="47">
        <f>E13+E162+E167+E234+E281+E352+E572+E663+E770+E876+E892+E897+E902</f>
        <v>2555047.7000000007</v>
      </c>
      <c r="F926" s="47">
        <f>F13+F162+F167+F234+F281+F352+F572+F663+F770+F876+F892+F897+F902</f>
        <v>2484477.4999999995</v>
      </c>
    </row>
  </sheetData>
  <sheetProtection/>
  <autoFilter ref="A9:E926"/>
  <mergeCells count="6">
    <mergeCell ref="B5:F5"/>
    <mergeCell ref="A926:D926"/>
    <mergeCell ref="A7:F7"/>
    <mergeCell ref="E2:F2"/>
    <mergeCell ref="B3:F3"/>
    <mergeCell ref="A4:F4"/>
  </mergeCells>
  <printOptions/>
  <pageMargins left="0.7874015748031497" right="0.7874015748031497" top="0.5905511811023623" bottom="0.3937007874015748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O41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Лист1!$A$10:$E$12</f>
        <v>#VALUE!</v>
      </c>
    </row>
    <row r="5" ht="12.75">
      <c r="B5" s="2">
        <v>1.05</v>
      </c>
    </row>
    <row r="6" ht="12.75">
      <c r="B6" s="2" t="s">
        <v>104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106</v>
      </c>
      <c r="B15" s="2">
        <v>1260</v>
      </c>
    </row>
    <row r="16" spans="1:2" ht="12.75">
      <c r="A16" s="2">
        <v>1</v>
      </c>
      <c r="B16" s="1" t="s">
        <v>69</v>
      </c>
    </row>
    <row r="17" ht="12.75">
      <c r="B17" s="1" t="s">
        <v>105</v>
      </c>
    </row>
    <row r="18" spans="1:15" ht="12.75">
      <c r="A18" s="2" t="str">
        <f>Лист1!10:10</f>
        <v>Название
Формируется автоматически</v>
      </c>
      <c r="B18" s="1" t="s">
        <v>68</v>
      </c>
      <c r="D18"/>
      <c r="E18"/>
      <c r="F18"/>
      <c r="G18"/>
      <c r="H18"/>
      <c r="I18"/>
      <c r="J18"/>
      <c r="L18"/>
      <c r="M18"/>
      <c r="N18"/>
      <c r="O18"/>
    </row>
    <row r="19" spans="1:10" ht="12.75">
      <c r="A19" s="2" t="str">
        <f>Лист1!11:11</f>
        <v>Название</v>
      </c>
      <c r="B19" s="2" t="s">
        <v>67</v>
      </c>
      <c r="C19" s="2">
        <v>2</v>
      </c>
      <c r="D19" s="1" t="s">
        <v>72</v>
      </c>
      <c r="E19" s="1" t="s">
        <v>99</v>
      </c>
      <c r="F19" s="1" t="s">
        <v>101</v>
      </c>
      <c r="G19" s="1" t="s">
        <v>103</v>
      </c>
      <c r="H19" s="1" t="s">
        <v>79</v>
      </c>
      <c r="I19" s="1" t="s">
        <v>90</v>
      </c>
      <c r="J19" s="1" t="s">
        <v>91</v>
      </c>
    </row>
    <row r="20" spans="3:15" ht="12.75">
      <c r="C20" s="1">
        <v>0.015703916549682617</v>
      </c>
      <c r="D20" s="1" t="s">
        <v>72</v>
      </c>
      <c r="E20" s="1" t="s">
        <v>99</v>
      </c>
      <c r="F20" s="1" t="s">
        <v>101</v>
      </c>
      <c r="G20" s="1" t="s">
        <v>103</v>
      </c>
      <c r="H20" s="1" t="s">
        <v>93</v>
      </c>
      <c r="I20" s="1" t="s">
        <v>94</v>
      </c>
      <c r="J20" s="1" t="s">
        <v>95</v>
      </c>
      <c r="K20" s="1" t="s">
        <v>80</v>
      </c>
      <c r="L20" s="1" t="s">
        <v>98</v>
      </c>
      <c r="M20" s="1" t="s">
        <v>100</v>
      </c>
      <c r="N20" s="1" t="s">
        <v>102</v>
      </c>
      <c r="O20" s="1" t="s">
        <v>81</v>
      </c>
    </row>
    <row r="21" spans="3:10" s="2" customFormat="1" ht="12.75">
      <c r="C21" s="2" t="e">
        <f>_XLL.OFFICECOMCLIENT.APPLICATION.RANGELINK(C22:C23,D21:K21)</f>
        <v>#NAME?</v>
      </c>
      <c r="D21" s="2" t="str">
        <f>_XLL.OFFICECOMCLIENT.APPLICATION.COLUMNLINK(Лист1!A:A)</f>
        <v>Column 1, 9162905</v>
      </c>
      <c r="E21" s="2" t="e">
        <f>_XLL.OFFICECOMCLIENT.APPLICATION.COLUMNLINK(Лист1!B:B)</f>
        <v>#NAME?</v>
      </c>
      <c r="F21" s="2" t="str">
        <f>_XLL.OFFICECOMCLIENT.APPLICATION.COLUMNLINK(Лист1!C:C)</f>
        <v>Column 3, 9162890</v>
      </c>
      <c r="G21" s="2" t="str">
        <f>_XLL.OFFICECOMCLIENT.APPLICATION.COLUMNLINK(Лист1!D:D)</f>
        <v>Column 4, 9162905</v>
      </c>
      <c r="H21" s="2" t="str">
        <f>_XLL.OFFICECOMCLIENT.APPLICATION.COLUMNLINK(Лист1!E:E)</f>
        <v>Column 5, 26611664</v>
      </c>
      <c r="I21" s="2" t="e">
        <f>_XLL.OFFICECOMCLIENT.APPLICATION.COLUMNLINK(Лист1!#REF!)</f>
        <v>#VALUE!</v>
      </c>
      <c r="J21" s="2" t="e">
        <f>_XLL.OFFICECOMCLIENT.APPLICATION.COLUMNLINK(Лист1!#REF!)</f>
        <v>#VALUE!</v>
      </c>
    </row>
    <row r="22" spans="3:15" ht="12.75">
      <c r="C22" s="2" t="str">
        <f>_XLL.OFFICECOMCLIENT.APPLICATION.ROWLINK(Лист1!$12:$12)</f>
        <v>Row 12, 9162890</v>
      </c>
      <c r="K22" s="1">
        <v>1</v>
      </c>
      <c r="L22" s="1" t="s">
        <v>83</v>
      </c>
      <c r="M22" s="1" t="s">
        <v>82</v>
      </c>
      <c r="N22" s="1" t="s">
        <v>82</v>
      </c>
      <c r="O22" s="1" t="s">
        <v>82</v>
      </c>
    </row>
    <row r="23" spans="3:14" ht="12.75">
      <c r="C23" s="2" t="str">
        <f>_XLL.OFFICECOMCLIENT.APPLICATION.ROWLINK(Лист1!$13:$13)</f>
        <v>Row 13, 9162905</v>
      </c>
      <c r="K23" s="1">
        <v>2</v>
      </c>
      <c r="L23" s="1" t="s">
        <v>456</v>
      </c>
      <c r="M23" s="1" t="s">
        <v>82</v>
      </c>
      <c r="N23" s="1" t="s">
        <v>82</v>
      </c>
    </row>
    <row r="24" spans="3:14" ht="12.75">
      <c r="C24" s="2" t="str">
        <f>_XLL.OFFICECOMCLIENT.APPLICATION.ROWLINK(Лист1!$14:$14)</f>
        <v>Row 14, 9162905</v>
      </c>
      <c r="K24" s="1">
        <v>3</v>
      </c>
      <c r="L24" s="1" t="s">
        <v>110</v>
      </c>
      <c r="M24" s="1" t="s">
        <v>82</v>
      </c>
      <c r="N24" s="1" t="s">
        <v>82</v>
      </c>
    </row>
    <row r="25" spans="3:14" ht="12.75">
      <c r="C25" s="2" t="str">
        <f>_XLL.OFFICECOMCLIENT.APPLICATION.ROWLINK(Лист1!$15:$15)</f>
        <v>Row 15, 9162890</v>
      </c>
      <c r="K25" s="1">
        <v>4</v>
      </c>
      <c r="L25" s="1" t="s">
        <v>110</v>
      </c>
      <c r="M25" s="1" t="s">
        <v>457</v>
      </c>
      <c r="N25" s="1" t="s">
        <v>82</v>
      </c>
    </row>
    <row r="26" spans="3:14" ht="12.75">
      <c r="C26" s="2" t="str">
        <f>_XLL.OFFICECOMCLIENT.APPLICATION.ROWLINK(Лист1!$16:$16)</f>
        <v>Row 16, 9162890</v>
      </c>
      <c r="K26" s="1">
        <v>5</v>
      </c>
      <c r="L26" s="1" t="s">
        <v>110</v>
      </c>
      <c r="M26" s="1" t="s">
        <v>458</v>
      </c>
      <c r="N26" s="1" t="s">
        <v>82</v>
      </c>
    </row>
    <row r="27" spans="3:14" ht="12.75">
      <c r="C27" s="2" t="str">
        <f>_XLL.OFFICECOMCLIENT.APPLICATION.ROWLINK(Лист1!$18:$18)</f>
        <v>Row 18, 9162905</v>
      </c>
      <c r="K27" s="1">
        <v>6</v>
      </c>
      <c r="L27" s="1" t="s">
        <v>110</v>
      </c>
      <c r="M27" s="1" t="s">
        <v>458</v>
      </c>
      <c r="N27" s="1" t="s">
        <v>116</v>
      </c>
    </row>
    <row r="28" spans="3:14" ht="12.75">
      <c r="C28" s="2" t="str">
        <f>_XLL.OFFICECOMCLIENT.APPLICATION.ROWLINK(Лист1!$19:$19)</f>
        <v>Row 19, 9162905</v>
      </c>
      <c r="K28" s="1">
        <v>7</v>
      </c>
      <c r="L28" s="1" t="s">
        <v>118</v>
      </c>
      <c r="M28" s="1" t="s">
        <v>82</v>
      </c>
      <c r="N28" s="1" t="s">
        <v>82</v>
      </c>
    </row>
    <row r="29" spans="3:14" ht="12.75">
      <c r="C29" s="2" t="str">
        <f>_XLL.OFFICECOMCLIENT.APPLICATION.ROWLINK(Лист1!$20:$20)</f>
        <v>Row 20, 9162921</v>
      </c>
      <c r="K29" s="1">
        <v>8</v>
      </c>
      <c r="L29" s="1" t="s">
        <v>118</v>
      </c>
      <c r="M29" s="1" t="s">
        <v>457</v>
      </c>
      <c r="N29" s="1" t="s">
        <v>82</v>
      </c>
    </row>
    <row r="30" spans="3:14" ht="12.75">
      <c r="C30" s="2" t="str">
        <f>_XLL.OFFICECOMCLIENT.APPLICATION.ROWLINK(Лист1!$21:$21)</f>
        <v>Row 21, 9162890</v>
      </c>
      <c r="K30" s="1">
        <v>9</v>
      </c>
      <c r="L30" s="1" t="s">
        <v>118</v>
      </c>
      <c r="M30" s="1" t="s">
        <v>459</v>
      </c>
      <c r="N30" s="1" t="s">
        <v>82</v>
      </c>
    </row>
    <row r="31" spans="3:14" ht="12.75">
      <c r="C31" s="2" t="str">
        <f>_XLL.OFFICECOMCLIENT.APPLICATION.ROWLINK(Лист1!$23:$23)</f>
        <v>Row 23, 9162905</v>
      </c>
      <c r="K31" s="1">
        <v>10</v>
      </c>
      <c r="L31" s="1" t="s">
        <v>118</v>
      </c>
      <c r="M31" s="1" t="s">
        <v>459</v>
      </c>
      <c r="N31" s="1" t="s">
        <v>116</v>
      </c>
    </row>
    <row r="32" spans="3:14" ht="12.75">
      <c r="C32" s="2" t="str">
        <f>_XLL.OFFICECOMCLIENT.APPLICATION.ROWLINK(Лист1!$26:$26)</f>
        <v>Row 26, 9162905</v>
      </c>
      <c r="K32" s="1">
        <v>11</v>
      </c>
      <c r="L32" s="1" t="s">
        <v>118</v>
      </c>
      <c r="M32" s="1" t="s">
        <v>459</v>
      </c>
      <c r="N32" s="1" t="s">
        <v>122</v>
      </c>
    </row>
    <row r="33" spans="3:14" ht="12.75">
      <c r="C33" s="2" t="str">
        <f>_XLL.OFFICECOMCLIENT.APPLICATION.ROWLINK(Лист1!$27:$27)</f>
        <v>Row 27, 9162890</v>
      </c>
      <c r="K33" s="1">
        <v>12</v>
      </c>
      <c r="L33" s="1" t="s">
        <v>118</v>
      </c>
      <c r="M33" s="1" t="s">
        <v>459</v>
      </c>
      <c r="N33" s="1" t="s">
        <v>124</v>
      </c>
    </row>
    <row r="34" spans="3:14" ht="12.75">
      <c r="C34" s="2" t="str">
        <f>_XLL.OFFICECOMCLIENT.APPLICATION.ROWLINK(Лист1!$29:$29)</f>
        <v>Row 29, 9162890</v>
      </c>
      <c r="K34" s="1">
        <v>13</v>
      </c>
      <c r="L34" s="1" t="s">
        <v>118</v>
      </c>
      <c r="M34" s="1" t="s">
        <v>459</v>
      </c>
      <c r="N34" s="1" t="s">
        <v>126</v>
      </c>
    </row>
    <row r="35" spans="3:14" ht="12.75">
      <c r="C35" s="2" t="str">
        <f>_XLL.OFFICECOMCLIENT.APPLICATION.ROWLINK(Лист1!$30:$30)</f>
        <v>Row 30, 9162905</v>
      </c>
      <c r="K35" s="1">
        <v>14</v>
      </c>
      <c r="L35" s="1" t="s">
        <v>118</v>
      </c>
      <c r="M35" s="1" t="s">
        <v>460</v>
      </c>
      <c r="N35" s="1" t="s">
        <v>82</v>
      </c>
    </row>
    <row r="36" spans="3:14" ht="12.75">
      <c r="C36" s="2" t="str">
        <f>_XLL.OFFICECOMCLIENT.APPLICATION.ROWLINK(Лист1!$31:$31)</f>
        <v>Row 31, 9162905</v>
      </c>
      <c r="K36" s="1">
        <v>15</v>
      </c>
      <c r="L36" s="1" t="s">
        <v>118</v>
      </c>
      <c r="M36" s="1" t="s">
        <v>461</v>
      </c>
      <c r="N36" s="1" t="s">
        <v>82</v>
      </c>
    </row>
    <row r="37" spans="3:14" ht="12.75">
      <c r="C37" s="2" t="str">
        <f>_XLL.OFFICECOMCLIENT.APPLICATION.ROWLINK(Лист1!$32:$32)</f>
        <v>Row 32, 9162921</v>
      </c>
      <c r="K37" s="1">
        <v>16</v>
      </c>
      <c r="L37" s="1" t="s">
        <v>118</v>
      </c>
      <c r="M37" s="1" t="s">
        <v>462</v>
      </c>
      <c r="N37" s="1" t="s">
        <v>82</v>
      </c>
    </row>
    <row r="38" spans="3:14" ht="12.75">
      <c r="C38" s="2" t="str">
        <f>_XLL.OFFICECOMCLIENT.APPLICATION.ROWLINK(Лист1!$34:$34)</f>
        <v>Row 34, 9162890</v>
      </c>
      <c r="K38" s="1">
        <v>17</v>
      </c>
      <c r="L38" s="1" t="s">
        <v>118</v>
      </c>
      <c r="M38" s="1" t="s">
        <v>462</v>
      </c>
      <c r="N38" s="1" t="s">
        <v>134</v>
      </c>
    </row>
    <row r="39" spans="3:14" ht="12.75">
      <c r="C39" s="2" t="str">
        <f>_XLL.OFFICECOMCLIENT.APPLICATION.ROWLINK(Лист1!$35:$35)</f>
        <v>Row 35, 9162905</v>
      </c>
      <c r="K39" s="1">
        <v>18</v>
      </c>
      <c r="L39" s="1" t="s">
        <v>136</v>
      </c>
      <c r="M39" s="1" t="s">
        <v>82</v>
      </c>
      <c r="N39" s="1" t="s">
        <v>82</v>
      </c>
    </row>
    <row r="40" spans="3:14" ht="12.75">
      <c r="C40" s="2" t="str">
        <f>_XLL.OFFICECOMCLIENT.APPLICATION.ROWLINK(Лист1!$36:$36)</f>
        <v>Row 36, 9162905</v>
      </c>
      <c r="K40" s="1">
        <v>19</v>
      </c>
      <c r="L40" s="1" t="s">
        <v>136</v>
      </c>
      <c r="M40" s="1" t="s">
        <v>457</v>
      </c>
      <c r="N40" s="1" t="s">
        <v>82</v>
      </c>
    </row>
    <row r="41" spans="3:14" ht="12.75">
      <c r="C41" s="2" t="str">
        <f>_XLL.OFFICECOMCLIENT.APPLICATION.ROWLINK(Лист1!$37:$37)</f>
        <v>Row 37, 9162890</v>
      </c>
      <c r="K41" s="1">
        <v>20</v>
      </c>
      <c r="L41" s="1" t="s">
        <v>136</v>
      </c>
      <c r="M41" s="1" t="s">
        <v>459</v>
      </c>
      <c r="N41" s="1" t="s">
        <v>82</v>
      </c>
    </row>
    <row r="42" spans="3:14" ht="12.75">
      <c r="C42" s="2" t="str">
        <f>_XLL.OFFICECOMCLIENT.APPLICATION.ROWLINK(Лист1!$38:$38)</f>
        <v>Row 38, 9162890</v>
      </c>
      <c r="K42" s="1">
        <v>21</v>
      </c>
      <c r="L42" s="1" t="s">
        <v>136</v>
      </c>
      <c r="M42" s="1" t="s">
        <v>463</v>
      </c>
      <c r="N42" s="1" t="s">
        <v>82</v>
      </c>
    </row>
    <row r="43" spans="3:14" ht="12.75">
      <c r="C43" s="2" t="str">
        <f>_XLL.OFFICECOMCLIENT.APPLICATION.ROWLINK(Лист1!$40:$40)</f>
        <v>Row 40, 9162905</v>
      </c>
      <c r="K43" s="1">
        <v>22</v>
      </c>
      <c r="L43" s="1" t="s">
        <v>136</v>
      </c>
      <c r="M43" s="1" t="s">
        <v>463</v>
      </c>
      <c r="N43" s="1" t="s">
        <v>116</v>
      </c>
    </row>
    <row r="44" spans="3:14" ht="12.75">
      <c r="C44" s="2" t="str">
        <f>_XLL.OFFICECOMCLIENT.APPLICATION.ROWLINK(Лист1!$41:$41)</f>
        <v>Row 41, 9162905</v>
      </c>
      <c r="K44" s="1">
        <v>23</v>
      </c>
      <c r="L44" s="1" t="s">
        <v>136</v>
      </c>
      <c r="M44" s="1" t="s">
        <v>463</v>
      </c>
      <c r="N44" s="1" t="s">
        <v>140</v>
      </c>
    </row>
    <row r="45" spans="3:14" ht="12.75">
      <c r="C45" s="2" t="str">
        <f>_XLL.OFFICECOMCLIENT.APPLICATION.ROWLINK(Лист1!$43:$43)</f>
        <v>Row 43, 9162921</v>
      </c>
      <c r="K45" s="1">
        <v>24</v>
      </c>
      <c r="L45" s="1" t="s">
        <v>136</v>
      </c>
      <c r="M45" s="1" t="s">
        <v>463</v>
      </c>
      <c r="N45" s="1" t="s">
        <v>122</v>
      </c>
    </row>
    <row r="46" spans="3:14" ht="12.75">
      <c r="C46" s="2" t="str">
        <f>_XLL.OFFICECOMCLIENT.APPLICATION.ROWLINK(Лист1!$44:$44)</f>
        <v>Row 44, 9162890</v>
      </c>
      <c r="K46" s="1">
        <v>25</v>
      </c>
      <c r="L46" s="1" t="s">
        <v>136</v>
      </c>
      <c r="M46" s="1" t="s">
        <v>463</v>
      </c>
      <c r="N46" s="1" t="s">
        <v>124</v>
      </c>
    </row>
    <row r="47" spans="3:14" ht="12.75">
      <c r="C47" s="2" t="str">
        <f>_XLL.OFFICECOMCLIENT.APPLICATION.ROWLINK(Лист1!$48:$48)</f>
        <v>Row 48, 9162905</v>
      </c>
      <c r="K47" s="1">
        <v>26</v>
      </c>
      <c r="L47" s="1" t="s">
        <v>136</v>
      </c>
      <c r="M47" s="1" t="s">
        <v>463</v>
      </c>
      <c r="N47" s="1" t="s">
        <v>126</v>
      </c>
    </row>
    <row r="48" spans="3:14" ht="12.75">
      <c r="C48" s="2" t="str">
        <f>_XLL.OFFICECOMCLIENT.APPLICATION.ROWLINK(Лист1!$49:$49)</f>
        <v>Row 49, 9162905</v>
      </c>
      <c r="K48" s="1">
        <v>27</v>
      </c>
      <c r="L48" s="1" t="s">
        <v>136</v>
      </c>
      <c r="M48" s="1" t="s">
        <v>464</v>
      </c>
      <c r="N48" s="1" t="s">
        <v>82</v>
      </c>
    </row>
    <row r="49" spans="3:14" ht="12.75">
      <c r="C49" s="2" t="str">
        <f>_XLL.OFFICECOMCLIENT.APPLICATION.ROWLINK(Лист1!$51:$51)</f>
        <v>Row 51, 9162890</v>
      </c>
      <c r="K49" s="1">
        <v>28</v>
      </c>
      <c r="L49" s="1" t="s">
        <v>136</v>
      </c>
      <c r="M49" s="1" t="s">
        <v>464</v>
      </c>
      <c r="N49" s="1" t="s">
        <v>116</v>
      </c>
    </row>
    <row r="50" spans="3:14" ht="12.75">
      <c r="C50" s="2" t="str">
        <f>_XLL.OFFICECOMCLIENT.APPLICATION.ROWLINK(Лист1!$52:$52)</f>
        <v>Row 52, 9162890</v>
      </c>
      <c r="K50" s="1">
        <v>29</v>
      </c>
      <c r="L50" s="1" t="s">
        <v>136</v>
      </c>
      <c r="M50" s="1" t="s">
        <v>460</v>
      </c>
      <c r="N50" s="1" t="s">
        <v>82</v>
      </c>
    </row>
    <row r="51" spans="3:14" ht="12.75">
      <c r="C51" s="2" t="str">
        <f>_XLL.OFFICECOMCLIENT.APPLICATION.ROWLINK(Лист1!$53:$53)</f>
        <v>Row 53, 9162905</v>
      </c>
      <c r="K51" s="1">
        <v>30</v>
      </c>
      <c r="L51" s="1" t="s">
        <v>136</v>
      </c>
      <c r="M51" s="1" t="s">
        <v>461</v>
      </c>
      <c r="N51" s="1" t="s">
        <v>82</v>
      </c>
    </row>
    <row r="52" spans="3:14" ht="12.75">
      <c r="C52" s="2" t="str">
        <f>_XLL.OFFICECOMCLIENT.APPLICATION.ROWLINK(Лист1!$54:$54)</f>
        <v>Row 54, 9162905</v>
      </c>
      <c r="K52" s="1">
        <v>31</v>
      </c>
      <c r="L52" s="1" t="s">
        <v>136</v>
      </c>
      <c r="M52" s="1" t="s">
        <v>462</v>
      </c>
      <c r="N52" s="1" t="s">
        <v>82</v>
      </c>
    </row>
    <row r="53" spans="3:14" ht="12.75">
      <c r="C53" s="2" t="str">
        <f>_XLL.OFFICECOMCLIENT.APPLICATION.ROWLINK(Лист1!$56:$56)</f>
        <v>Row 56, 9162921</v>
      </c>
      <c r="K53" s="1">
        <v>32</v>
      </c>
      <c r="L53" s="1" t="s">
        <v>136</v>
      </c>
      <c r="M53" s="1" t="s">
        <v>462</v>
      </c>
      <c r="N53" s="1" t="s">
        <v>134</v>
      </c>
    </row>
    <row r="54" spans="3:14" ht="12.75">
      <c r="C54" s="2" t="str">
        <f>_XLL.OFFICECOMCLIENT.APPLICATION.ROWLINK(Лист1!$61:$61)</f>
        <v>Row 61, 9162890</v>
      </c>
      <c r="K54" s="1">
        <v>33</v>
      </c>
      <c r="L54" s="1" t="s">
        <v>136</v>
      </c>
      <c r="M54" s="1" t="s">
        <v>465</v>
      </c>
      <c r="N54" s="1" t="s">
        <v>82</v>
      </c>
    </row>
    <row r="55" spans="3:14" ht="12.75">
      <c r="C55" s="2" t="str">
        <f>_XLL.OFFICECOMCLIENT.APPLICATION.ROWLINK(Лист1!$62:$62)</f>
        <v>Row 62, 9162905</v>
      </c>
      <c r="K55" s="1">
        <v>34</v>
      </c>
      <c r="L55" s="1" t="s">
        <v>136</v>
      </c>
      <c r="M55" s="1" t="s">
        <v>466</v>
      </c>
      <c r="N55" s="1" t="s">
        <v>82</v>
      </c>
    </row>
    <row r="56" spans="3:14" ht="12.75">
      <c r="C56" s="2" t="str">
        <f>_XLL.OFFICECOMCLIENT.APPLICATION.ROWLINK(Лист1!$63:$63)</f>
        <v>Row 63, 9162905</v>
      </c>
      <c r="K56" s="1">
        <v>35</v>
      </c>
      <c r="L56" s="1" t="s">
        <v>136</v>
      </c>
      <c r="M56" s="1" t="s">
        <v>467</v>
      </c>
      <c r="N56" s="1" t="s">
        <v>82</v>
      </c>
    </row>
    <row r="57" spans="3:14" ht="12.75">
      <c r="C57" s="2" t="str">
        <f>_XLL.OFFICECOMCLIENT.APPLICATION.ROWLINK(Лист1!$65:$65)</f>
        <v>Row 65, 9162890</v>
      </c>
      <c r="K57" s="1">
        <v>36</v>
      </c>
      <c r="L57" s="1" t="s">
        <v>136</v>
      </c>
      <c r="M57" s="1" t="s">
        <v>467</v>
      </c>
      <c r="N57" s="1" t="s">
        <v>116</v>
      </c>
    </row>
    <row r="58" spans="3:14" ht="12.75">
      <c r="C58" s="2" t="str">
        <f>_XLL.OFFICECOMCLIENT.APPLICATION.ROWLINK(Лист1!$69:$69)</f>
        <v>Row 69, 9162905</v>
      </c>
      <c r="K58" s="1">
        <v>37</v>
      </c>
      <c r="L58" s="1" t="s">
        <v>136</v>
      </c>
      <c r="M58" s="1" t="s">
        <v>467</v>
      </c>
      <c r="N58" s="1" t="s">
        <v>124</v>
      </c>
    </row>
    <row r="59" spans="3:14" ht="12.75">
      <c r="C59" s="2" t="str">
        <f>_XLL.OFFICECOMCLIENT.APPLICATION.ROWLINK(Лист1!$70:$70)</f>
        <v>Row 70, 9162905</v>
      </c>
      <c r="K59" s="1">
        <v>38</v>
      </c>
      <c r="L59" s="1" t="s">
        <v>136</v>
      </c>
      <c r="M59" s="1" t="s">
        <v>468</v>
      </c>
      <c r="N59" s="1" t="s">
        <v>82</v>
      </c>
    </row>
    <row r="60" spans="3:14" ht="12.75">
      <c r="C60" s="2" t="str">
        <f>_XLL.OFFICECOMCLIENT.APPLICATION.ROWLINK(Лист1!$72:$72)</f>
        <v>Row 72, 9162905</v>
      </c>
      <c r="K60" s="1">
        <v>39</v>
      </c>
      <c r="L60" s="1" t="s">
        <v>136</v>
      </c>
      <c r="M60" s="1" t="s">
        <v>468</v>
      </c>
      <c r="N60" s="1" t="s">
        <v>116</v>
      </c>
    </row>
    <row r="61" spans="3:14" ht="12.75">
      <c r="C61" s="2" t="e">
        <f>_XLL.OFFICECOMCLIENT.APPLICATION.ROWLINK(Лист1!#REF!)</f>
        <v>#VALUE!</v>
      </c>
      <c r="K61" s="1">
        <v>40</v>
      </c>
      <c r="L61" s="1" t="s">
        <v>136</v>
      </c>
      <c r="M61" s="1" t="s">
        <v>468</v>
      </c>
      <c r="N61" s="1" t="s">
        <v>140</v>
      </c>
    </row>
    <row r="62" spans="3:14" ht="12.75">
      <c r="C62" s="2" t="str">
        <f>_XLL.OFFICECOMCLIENT.APPLICATION.ROWLINK(Лист1!$74:$74)</f>
        <v>Row 74, 9162905</v>
      </c>
      <c r="K62" s="1">
        <v>41</v>
      </c>
      <c r="L62" s="1" t="s">
        <v>136</v>
      </c>
      <c r="M62" s="1" t="s">
        <v>468</v>
      </c>
      <c r="N62" s="1" t="s">
        <v>122</v>
      </c>
    </row>
    <row r="63" spans="3:14" ht="12.75">
      <c r="C63" s="2" t="str">
        <f>_XLL.OFFICECOMCLIENT.APPLICATION.ROWLINK(Лист1!$75:$75)</f>
        <v>Row 75, 9162905</v>
      </c>
      <c r="K63" s="1">
        <v>42</v>
      </c>
      <c r="L63" s="1" t="s">
        <v>136</v>
      </c>
      <c r="M63" s="1" t="s">
        <v>468</v>
      </c>
      <c r="N63" s="1" t="s">
        <v>124</v>
      </c>
    </row>
    <row r="64" spans="3:14" ht="12.75">
      <c r="C64" s="2" t="str">
        <f>_XLL.OFFICECOMCLIENT.APPLICATION.ROWLINK(Лист1!$76:$76)</f>
        <v>Row 76, 9162905</v>
      </c>
      <c r="K64" s="1">
        <v>43</v>
      </c>
      <c r="L64" s="1" t="s">
        <v>136</v>
      </c>
      <c r="M64" s="1" t="s">
        <v>469</v>
      </c>
      <c r="N64" s="1" t="s">
        <v>82</v>
      </c>
    </row>
    <row r="65" spans="3:14" ht="12.75">
      <c r="C65" s="2" t="str">
        <f>_XLL.OFFICECOMCLIENT.APPLICATION.ROWLINK(Лист1!$78:$78)</f>
        <v>Row 78, 9162890</v>
      </c>
      <c r="K65" s="1">
        <v>44</v>
      </c>
      <c r="L65" s="1" t="s">
        <v>136</v>
      </c>
      <c r="M65" s="1" t="s">
        <v>469</v>
      </c>
      <c r="N65" s="1" t="s">
        <v>116</v>
      </c>
    </row>
    <row r="66" spans="3:14" ht="12.75">
      <c r="C66" s="2" t="e">
        <f>_XLL.OFFICECOMCLIENT.APPLICATION.ROWLINK(Лист1!#REF!)</f>
        <v>#VALUE!</v>
      </c>
      <c r="K66" s="1">
        <v>45</v>
      </c>
      <c r="L66" s="1" t="s">
        <v>136</v>
      </c>
      <c r="M66" s="1" t="s">
        <v>469</v>
      </c>
      <c r="N66" s="1" t="s">
        <v>140</v>
      </c>
    </row>
    <row r="67" spans="3:14" ht="12.75">
      <c r="C67" s="2" t="str">
        <f>_XLL.OFFICECOMCLIENT.APPLICATION.ROWLINK(Лист1!$80:$80)</f>
        <v>Row 80, 9162905</v>
      </c>
      <c r="K67" s="1">
        <v>46</v>
      </c>
      <c r="L67" s="1" t="s">
        <v>136</v>
      </c>
      <c r="M67" s="1" t="s">
        <v>469</v>
      </c>
      <c r="N67" s="1" t="s">
        <v>122</v>
      </c>
    </row>
    <row r="68" spans="3:14" ht="12.75">
      <c r="C68" s="2" t="str">
        <f>_XLL.OFFICECOMCLIENT.APPLICATION.ROWLINK(Лист1!$81:$81)</f>
        <v>Row 81, 9162905</v>
      </c>
      <c r="K68" s="1">
        <v>47</v>
      </c>
      <c r="L68" s="1" t="s">
        <v>136</v>
      </c>
      <c r="M68" s="1" t="s">
        <v>469</v>
      </c>
      <c r="N68" s="1" t="s">
        <v>124</v>
      </c>
    </row>
    <row r="69" spans="3:14" ht="12.75">
      <c r="C69" s="2" t="str">
        <f>_XLL.OFFICECOMCLIENT.APPLICATION.ROWLINK(Лист1!$82:$82)</f>
        <v>Row 82, 9162921</v>
      </c>
      <c r="K69" s="1">
        <v>48</v>
      </c>
      <c r="L69" s="1" t="s">
        <v>136</v>
      </c>
      <c r="M69" s="1" t="s">
        <v>470</v>
      </c>
      <c r="N69" s="1" t="s">
        <v>82</v>
      </c>
    </row>
    <row r="70" spans="3:14" ht="12.75">
      <c r="C70" s="2" t="str">
        <f>_XLL.OFFICECOMCLIENT.APPLICATION.ROWLINK(Лист1!$84:$84)</f>
        <v>Row 84, 9162905</v>
      </c>
      <c r="K70" s="1">
        <v>49</v>
      </c>
      <c r="L70" s="1" t="s">
        <v>136</v>
      </c>
      <c r="M70" s="1" t="s">
        <v>470</v>
      </c>
      <c r="N70" s="1" t="s">
        <v>116</v>
      </c>
    </row>
    <row r="71" spans="3:14" ht="12.75">
      <c r="C71" s="2" t="str">
        <f>_XLL.OFFICECOMCLIENT.APPLICATION.ROWLINK(Лист1!$86:$86)</f>
        <v>Row 86, 9162905</v>
      </c>
      <c r="K71" s="1">
        <v>50</v>
      </c>
      <c r="L71" s="1" t="s">
        <v>136</v>
      </c>
      <c r="M71" s="1" t="s">
        <v>470</v>
      </c>
      <c r="N71" s="1" t="s">
        <v>122</v>
      </c>
    </row>
    <row r="72" spans="3:14" ht="12.75">
      <c r="C72" s="2" t="str">
        <f>_XLL.OFFICECOMCLIENT.APPLICATION.ROWLINK(Лист1!$87:$87)</f>
        <v>Row 87, 9162921</v>
      </c>
      <c r="K72" s="1">
        <v>51</v>
      </c>
      <c r="L72" s="1" t="s">
        <v>136</v>
      </c>
      <c r="M72" s="1" t="s">
        <v>470</v>
      </c>
      <c r="N72" s="1" t="s">
        <v>124</v>
      </c>
    </row>
    <row r="73" spans="3:14" ht="12.75">
      <c r="C73" s="2" t="str">
        <f>_XLL.OFFICECOMCLIENT.APPLICATION.ROWLINK(Лист1!$88:$88)</f>
        <v>Row 88, 9162890</v>
      </c>
      <c r="K73" s="1">
        <v>52</v>
      </c>
      <c r="L73" s="1" t="s">
        <v>136</v>
      </c>
      <c r="M73" s="1" t="s">
        <v>471</v>
      </c>
      <c r="N73" s="1" t="s">
        <v>82</v>
      </c>
    </row>
    <row r="74" spans="3:14" ht="12.75">
      <c r="C74" s="2" t="str">
        <f>_XLL.OFFICECOMCLIENT.APPLICATION.ROWLINK(Лист1!$90:$90)</f>
        <v>Row 90, 9162905</v>
      </c>
      <c r="K74" s="1">
        <v>53</v>
      </c>
      <c r="L74" s="1" t="s">
        <v>136</v>
      </c>
      <c r="M74" s="1" t="s">
        <v>471</v>
      </c>
      <c r="N74" s="1" t="s">
        <v>116</v>
      </c>
    </row>
    <row r="75" spans="3:14" ht="12.75">
      <c r="C75" s="2" t="str">
        <f>_XLL.OFFICECOMCLIENT.APPLICATION.ROWLINK(Лист1!$93:$93)</f>
        <v>Row 93, 9162905</v>
      </c>
      <c r="K75" s="1">
        <v>54</v>
      </c>
      <c r="L75" s="1" t="s">
        <v>136</v>
      </c>
      <c r="M75" s="1" t="s">
        <v>471</v>
      </c>
      <c r="N75" s="1" t="s">
        <v>124</v>
      </c>
    </row>
    <row r="76" spans="3:14" ht="12.75">
      <c r="C76" s="2" t="str">
        <f>_XLL.OFFICECOMCLIENT.APPLICATION.ROWLINK(Лист1!$94:$94)</f>
        <v>Row 94, 9162921</v>
      </c>
      <c r="K76" s="1">
        <v>55</v>
      </c>
      <c r="L76" s="1" t="s">
        <v>136</v>
      </c>
      <c r="M76" s="1" t="s">
        <v>472</v>
      </c>
      <c r="N76" s="1" t="s">
        <v>82</v>
      </c>
    </row>
    <row r="77" spans="3:14" ht="12.75">
      <c r="C77" s="2" t="str">
        <f>_XLL.OFFICECOMCLIENT.APPLICATION.ROWLINK(Лист1!$96:$96)</f>
        <v>Row 96, 9162921</v>
      </c>
      <c r="K77" s="1">
        <v>56</v>
      </c>
      <c r="L77" s="1" t="s">
        <v>136</v>
      </c>
      <c r="M77" s="1" t="s">
        <v>472</v>
      </c>
      <c r="N77" s="1" t="s">
        <v>116</v>
      </c>
    </row>
    <row r="78" spans="3:14" ht="12.75">
      <c r="C78" s="2" t="str">
        <f>_XLL.OFFICECOMCLIENT.APPLICATION.ROWLINK(Лист1!$97:$97)</f>
        <v>Row 97, 9162905</v>
      </c>
      <c r="K78" s="1">
        <v>57</v>
      </c>
      <c r="L78" s="1" t="s">
        <v>136</v>
      </c>
      <c r="M78" s="1" t="s">
        <v>472</v>
      </c>
      <c r="N78" s="1" t="s">
        <v>140</v>
      </c>
    </row>
    <row r="79" spans="3:14" ht="12.75">
      <c r="C79" s="2" t="str">
        <f>_XLL.OFFICECOMCLIENT.APPLICATION.ROWLINK(Лист1!$99:$99)</f>
        <v>Row 99, 9162905</v>
      </c>
      <c r="K79" s="1">
        <v>58</v>
      </c>
      <c r="L79" s="1" t="s">
        <v>136</v>
      </c>
      <c r="M79" s="1" t="s">
        <v>472</v>
      </c>
      <c r="N79" s="1" t="s">
        <v>122</v>
      </c>
    </row>
    <row r="80" spans="3:14" ht="12.75">
      <c r="C80" s="2" t="str">
        <f>_XLL.OFFICECOMCLIENT.APPLICATION.ROWLINK(Лист1!$100:$100)</f>
        <v>Row 100, 9162921</v>
      </c>
      <c r="K80" s="1">
        <v>59</v>
      </c>
      <c r="L80" s="1" t="s">
        <v>136</v>
      </c>
      <c r="M80" s="1" t="s">
        <v>472</v>
      </c>
      <c r="N80" s="1" t="s">
        <v>124</v>
      </c>
    </row>
    <row r="81" spans="3:14" ht="12.75">
      <c r="C81" s="2" t="str">
        <f>_XLL.OFFICECOMCLIENT.APPLICATION.ROWLINK(Лист1!$101:$101)</f>
        <v>Row 101, 9162890</v>
      </c>
      <c r="K81" s="1">
        <v>60</v>
      </c>
      <c r="L81" s="1" t="s">
        <v>136</v>
      </c>
      <c r="M81" s="1" t="s">
        <v>473</v>
      </c>
      <c r="N81" s="1" t="s">
        <v>82</v>
      </c>
    </row>
    <row r="82" spans="3:14" ht="12.75">
      <c r="C82" s="2" t="str">
        <f>_XLL.OFFICECOMCLIENT.APPLICATION.ROWLINK(Лист1!$103:$103)</f>
        <v>Row 103, 9162905</v>
      </c>
      <c r="K82" s="1">
        <v>61</v>
      </c>
      <c r="L82" s="1" t="s">
        <v>136</v>
      </c>
      <c r="M82" s="1" t="s">
        <v>473</v>
      </c>
      <c r="N82" s="1" t="s">
        <v>116</v>
      </c>
    </row>
    <row r="83" spans="3:14" ht="12.75">
      <c r="C83" s="2" t="str">
        <f>_XLL.OFFICECOMCLIENT.APPLICATION.ROWLINK(Лист1!$105:$105)</f>
        <v>Row 105, 9162905</v>
      </c>
      <c r="K83" s="1">
        <v>62</v>
      </c>
      <c r="L83" s="1" t="s">
        <v>136</v>
      </c>
      <c r="M83" s="1" t="s">
        <v>473</v>
      </c>
      <c r="N83" s="1" t="s">
        <v>124</v>
      </c>
    </row>
    <row r="84" spans="3:14" ht="12.75">
      <c r="C84" s="2" t="str">
        <f>_XLL.OFFICECOMCLIENT.APPLICATION.ROWLINK(Лист1!$119:$119)</f>
        <v>Row 119, 9162921</v>
      </c>
      <c r="K84" s="1">
        <v>63</v>
      </c>
      <c r="L84" s="1" t="s">
        <v>162</v>
      </c>
      <c r="M84" s="1" t="s">
        <v>82</v>
      </c>
      <c r="N84" s="1" t="s">
        <v>82</v>
      </c>
    </row>
    <row r="85" spans="3:14" ht="12.75">
      <c r="C85" s="2" t="str">
        <f>_XLL.OFFICECOMCLIENT.APPLICATION.ROWLINK(Лист1!$120:$120)</f>
        <v>Row 120, 9162921</v>
      </c>
      <c r="K85" s="1">
        <v>64</v>
      </c>
      <c r="L85" s="1" t="s">
        <v>162</v>
      </c>
      <c r="M85" s="1" t="s">
        <v>457</v>
      </c>
      <c r="N85" s="1" t="s">
        <v>82</v>
      </c>
    </row>
    <row r="86" spans="3:14" ht="12.75">
      <c r="C86" s="2" t="str">
        <f>_XLL.OFFICECOMCLIENT.APPLICATION.ROWLINK(Лист1!$121:$121)</f>
        <v>Row 121, 9162905</v>
      </c>
      <c r="K86" s="1">
        <v>65</v>
      </c>
      <c r="L86" s="1" t="s">
        <v>162</v>
      </c>
      <c r="M86" s="1" t="s">
        <v>459</v>
      </c>
      <c r="N86" s="1" t="s">
        <v>82</v>
      </c>
    </row>
    <row r="87" spans="3:14" ht="12.75">
      <c r="C87" s="2" t="str">
        <f>_XLL.OFFICECOMCLIENT.APPLICATION.ROWLINK(Лист1!$122:$122)</f>
        <v>Row 122, 9162905</v>
      </c>
      <c r="K87" s="1">
        <v>66</v>
      </c>
      <c r="L87" s="1" t="s">
        <v>162</v>
      </c>
      <c r="M87" s="1" t="s">
        <v>463</v>
      </c>
      <c r="N87" s="1" t="s">
        <v>82</v>
      </c>
    </row>
    <row r="88" spans="3:14" ht="12.75">
      <c r="C88" s="2" t="str">
        <f>_XLL.OFFICECOMCLIENT.APPLICATION.ROWLINK(Лист1!$124:$124)</f>
        <v>Row 124, 9162921</v>
      </c>
      <c r="K88" s="1">
        <v>67</v>
      </c>
      <c r="L88" s="1" t="s">
        <v>162</v>
      </c>
      <c r="M88" s="1" t="s">
        <v>463</v>
      </c>
      <c r="N88" s="1" t="s">
        <v>116</v>
      </c>
    </row>
    <row r="89" spans="3:14" ht="12.75">
      <c r="C89" s="2" t="str">
        <f>_XLL.OFFICECOMCLIENT.APPLICATION.ROWLINK(Лист1!$126:$126)</f>
        <v>Row 126, 9162890</v>
      </c>
      <c r="K89" s="1">
        <v>68</v>
      </c>
      <c r="L89" s="1" t="s">
        <v>162</v>
      </c>
      <c r="M89" s="1" t="s">
        <v>463</v>
      </c>
      <c r="N89" s="1" t="s">
        <v>122</v>
      </c>
    </row>
    <row r="90" spans="3:14" ht="12.75">
      <c r="C90" s="2" t="str">
        <f>_XLL.OFFICECOMCLIENT.APPLICATION.ROWLINK(Лист1!$127:$127)</f>
        <v>Row 127, 9162905</v>
      </c>
      <c r="K90" s="1">
        <v>69</v>
      </c>
      <c r="L90" s="1" t="s">
        <v>162</v>
      </c>
      <c r="M90" s="1" t="s">
        <v>463</v>
      </c>
      <c r="N90" s="1" t="s">
        <v>124</v>
      </c>
    </row>
    <row r="91" spans="3:14" ht="12.75">
      <c r="C91" s="2" t="str">
        <f>_XLL.OFFICECOMCLIENT.APPLICATION.ROWLINK(Лист1!$129:$129)</f>
        <v>Row 129, 9162905</v>
      </c>
      <c r="K91" s="1">
        <v>70</v>
      </c>
      <c r="L91" s="1" t="s">
        <v>162</v>
      </c>
      <c r="M91" s="1" t="s">
        <v>463</v>
      </c>
      <c r="N91" s="1" t="s">
        <v>126</v>
      </c>
    </row>
    <row r="92" spans="3:14" ht="12.75">
      <c r="C92" s="2" t="str">
        <f>_XLL.OFFICECOMCLIENT.APPLICATION.ROWLINK(Лист1!$130:$130)</f>
        <v>Row 130, 9162921</v>
      </c>
      <c r="K92" s="1">
        <v>71</v>
      </c>
      <c r="L92" s="1" t="s">
        <v>162</v>
      </c>
      <c r="M92" s="1" t="s">
        <v>474</v>
      </c>
      <c r="N92" s="1" t="s">
        <v>82</v>
      </c>
    </row>
    <row r="93" spans="3:14" ht="12.75">
      <c r="C93" s="2" t="str">
        <f>_XLL.OFFICECOMCLIENT.APPLICATION.ROWLINK(Лист1!$134:$134)</f>
        <v>Row 134, 9162921</v>
      </c>
      <c r="K93" s="1">
        <v>72</v>
      </c>
      <c r="L93" s="1" t="s">
        <v>162</v>
      </c>
      <c r="M93" s="1" t="s">
        <v>474</v>
      </c>
      <c r="N93" s="1" t="s">
        <v>134</v>
      </c>
    </row>
    <row r="94" spans="3:14" ht="12.75">
      <c r="C94" s="2" t="str">
        <f>_XLL.OFFICECOMCLIENT.APPLICATION.ROWLINK(Лист1!$135:$135)</f>
        <v>Row 135, 9162905</v>
      </c>
      <c r="K94" s="1">
        <v>73</v>
      </c>
      <c r="L94" s="1" t="s">
        <v>162</v>
      </c>
      <c r="M94" s="1" t="s">
        <v>465</v>
      </c>
      <c r="N94" s="1" t="s">
        <v>82</v>
      </c>
    </row>
    <row r="95" spans="3:14" ht="12.75">
      <c r="C95" s="2" t="str">
        <f>_XLL.OFFICECOMCLIENT.APPLICATION.ROWLINK(Лист1!$136:$136)</f>
        <v>Row 136, 9162905</v>
      </c>
      <c r="K95" s="1">
        <v>74</v>
      </c>
      <c r="L95" s="1" t="s">
        <v>162</v>
      </c>
      <c r="M95" s="1" t="s">
        <v>466</v>
      </c>
      <c r="N95" s="1" t="s">
        <v>82</v>
      </c>
    </row>
    <row r="96" spans="3:14" ht="12.75">
      <c r="C96" s="2" t="str">
        <f>_XLL.OFFICECOMCLIENT.APPLICATION.ROWLINK(Лист1!$137:$137)</f>
        <v>Row 137, 9162921</v>
      </c>
      <c r="K96" s="1">
        <v>75</v>
      </c>
      <c r="L96" s="1" t="s">
        <v>162</v>
      </c>
      <c r="M96" s="1" t="s">
        <v>475</v>
      </c>
      <c r="N96" s="1" t="s">
        <v>82</v>
      </c>
    </row>
    <row r="97" spans="3:14" ht="12.75">
      <c r="C97" s="2" t="str">
        <f>_XLL.OFFICECOMCLIENT.APPLICATION.ROWLINK(Лист1!$140:$140)</f>
        <v>Row 140, 9162890</v>
      </c>
      <c r="K97" s="1">
        <v>76</v>
      </c>
      <c r="L97" s="1" t="s">
        <v>162</v>
      </c>
      <c r="M97" s="1" t="s">
        <v>475</v>
      </c>
      <c r="N97" s="1" t="s">
        <v>124</v>
      </c>
    </row>
    <row r="98" spans="3:14" ht="12.75">
      <c r="C98" s="2" t="e">
        <f>_XLL.OFFICECOMCLIENT.APPLICATION.ROWLINK(Лист1!#REF!)</f>
        <v>#VALUE!</v>
      </c>
      <c r="K98" s="1">
        <v>77</v>
      </c>
      <c r="L98" s="1" t="s">
        <v>165</v>
      </c>
      <c r="M98" s="1" t="s">
        <v>82</v>
      </c>
      <c r="N98" s="1" t="s">
        <v>82</v>
      </c>
    </row>
    <row r="99" spans="3:14" ht="12.75">
      <c r="C99" s="2" t="e">
        <f>_XLL.OFFICECOMCLIENT.APPLICATION.ROWLINK(Лист1!#REF!)</f>
        <v>#VALUE!</v>
      </c>
      <c r="K99" s="1">
        <v>78</v>
      </c>
      <c r="L99" s="1" t="s">
        <v>165</v>
      </c>
      <c r="M99" s="1" t="s">
        <v>476</v>
      </c>
      <c r="N99" s="1" t="s">
        <v>82</v>
      </c>
    </row>
    <row r="100" spans="3:14" ht="12.75">
      <c r="C100" s="2" t="e">
        <f>_XLL.OFFICECOMCLIENT.APPLICATION.ROWLINK(Лист1!#REF!)</f>
        <v>#VALUE!</v>
      </c>
      <c r="K100" s="1">
        <v>79</v>
      </c>
      <c r="L100" s="1" t="s">
        <v>165</v>
      </c>
      <c r="M100" s="1" t="s">
        <v>477</v>
      </c>
      <c r="N100" s="1" t="s">
        <v>82</v>
      </c>
    </row>
    <row r="101" spans="3:14" ht="12.75">
      <c r="C101" s="2" t="e">
        <f>_XLL.OFFICECOMCLIENT.APPLICATION.ROWLINK(Лист1!#REF!)</f>
        <v>#VALUE!</v>
      </c>
      <c r="K101" s="1">
        <v>80</v>
      </c>
      <c r="L101" s="1" t="s">
        <v>165</v>
      </c>
      <c r="M101" s="1" t="s">
        <v>477</v>
      </c>
      <c r="N101" s="1" t="s">
        <v>478</v>
      </c>
    </row>
    <row r="102" spans="3:14" ht="12.75">
      <c r="C102" s="2" t="str">
        <f>_XLL.OFFICECOMCLIENT.APPLICATION.ROWLINK(Лист1!$141:$141)</f>
        <v>Row 141, 9162905</v>
      </c>
      <c r="K102" s="1">
        <v>81</v>
      </c>
      <c r="L102" s="1" t="s">
        <v>167</v>
      </c>
      <c r="M102" s="1" t="s">
        <v>82</v>
      </c>
      <c r="N102" s="1" t="s">
        <v>82</v>
      </c>
    </row>
    <row r="103" spans="3:14" ht="12.75">
      <c r="C103" s="2" t="str">
        <f>_XLL.OFFICECOMCLIENT.APPLICATION.ROWLINK(Лист1!$142:$142)</f>
        <v>Row 142, 9162905</v>
      </c>
      <c r="K103" s="1">
        <v>82</v>
      </c>
      <c r="L103" s="1" t="s">
        <v>167</v>
      </c>
      <c r="M103" s="1" t="s">
        <v>479</v>
      </c>
      <c r="N103" s="1" t="s">
        <v>82</v>
      </c>
    </row>
    <row r="104" spans="3:14" ht="12.75">
      <c r="C104" s="2" t="str">
        <f>_XLL.OFFICECOMCLIENT.APPLICATION.ROWLINK(Лист1!$143:$143)</f>
        <v>Row 143, 9162921</v>
      </c>
      <c r="K104" s="1">
        <v>83</v>
      </c>
      <c r="L104" s="1" t="s">
        <v>167</v>
      </c>
      <c r="M104" s="1" t="s">
        <v>480</v>
      </c>
      <c r="N104" s="1" t="s">
        <v>82</v>
      </c>
    </row>
    <row r="105" spans="3:14" ht="12.75">
      <c r="C105" s="2" t="str">
        <f>_XLL.OFFICECOMCLIENT.APPLICATION.ROWLINK(Лист1!$145:$145)</f>
        <v>Row 145, 9162890</v>
      </c>
      <c r="K105" s="1">
        <v>84</v>
      </c>
      <c r="L105" s="1" t="s">
        <v>167</v>
      </c>
      <c r="M105" s="1" t="s">
        <v>480</v>
      </c>
      <c r="N105" s="1" t="s">
        <v>116</v>
      </c>
    </row>
    <row r="106" spans="3:14" ht="12.75">
      <c r="C106" s="2" t="str">
        <f>_XLL.OFFICECOMCLIENT.APPLICATION.ROWLINK(Лист1!$147:$147)</f>
        <v>Row 147, 9162905</v>
      </c>
      <c r="K106" s="1">
        <v>85</v>
      </c>
      <c r="L106" s="1" t="s">
        <v>167</v>
      </c>
      <c r="M106" s="1" t="s">
        <v>480</v>
      </c>
      <c r="N106" s="1" t="s">
        <v>122</v>
      </c>
    </row>
    <row r="107" spans="3:14" ht="12.75">
      <c r="C107" s="2" t="str">
        <f>_XLL.OFFICECOMCLIENT.APPLICATION.ROWLINK(Лист1!$148:$148)</f>
        <v>Row 148, 9162905</v>
      </c>
      <c r="K107" s="1">
        <v>86</v>
      </c>
      <c r="L107" s="1" t="s">
        <v>167</v>
      </c>
      <c r="M107" s="1" t="s">
        <v>480</v>
      </c>
      <c r="N107" s="1" t="s">
        <v>124</v>
      </c>
    </row>
    <row r="108" spans="3:14" ht="12.75">
      <c r="C108" s="2" t="str">
        <f>_XLL.OFFICECOMCLIENT.APPLICATION.ROWLINK(Лист1!$149:$149)</f>
        <v>Row 149, 9162921</v>
      </c>
      <c r="K108" s="1">
        <v>87</v>
      </c>
      <c r="L108" s="1" t="s">
        <v>167</v>
      </c>
      <c r="M108" s="1" t="s">
        <v>460</v>
      </c>
      <c r="N108" s="1" t="s">
        <v>82</v>
      </c>
    </row>
    <row r="109" spans="3:14" ht="12.75">
      <c r="C109" s="2" t="str">
        <f>_XLL.OFFICECOMCLIENT.APPLICATION.ROWLINK(Лист1!$150:$150)</f>
        <v>Row 150, 9162921</v>
      </c>
      <c r="K109" s="1">
        <v>88</v>
      </c>
      <c r="L109" s="1" t="s">
        <v>167</v>
      </c>
      <c r="M109" s="1" t="s">
        <v>461</v>
      </c>
      <c r="N109" s="1" t="s">
        <v>82</v>
      </c>
    </row>
    <row r="110" spans="3:14" ht="12.75">
      <c r="C110" s="2" t="str">
        <f>_XLL.OFFICECOMCLIENT.APPLICATION.ROWLINK(Лист1!$154:$154)</f>
        <v>Row 154, 9162905</v>
      </c>
      <c r="K110" s="1">
        <v>89</v>
      </c>
      <c r="L110" s="1" t="s">
        <v>167</v>
      </c>
      <c r="M110" s="1" t="s">
        <v>481</v>
      </c>
      <c r="N110" s="1" t="s">
        <v>82</v>
      </c>
    </row>
    <row r="111" spans="3:14" ht="12.75">
      <c r="C111" s="2" t="str">
        <f>_XLL.OFFICECOMCLIENT.APPLICATION.ROWLINK(Лист1!$156:$156)</f>
        <v>Row 156, 9162905</v>
      </c>
      <c r="K111" s="1">
        <v>90</v>
      </c>
      <c r="L111" s="1" t="s">
        <v>167</v>
      </c>
      <c r="M111" s="1" t="s">
        <v>481</v>
      </c>
      <c r="N111" s="1" t="s">
        <v>124</v>
      </c>
    </row>
    <row r="112" spans="3:14" ht="12.75">
      <c r="C112" s="2" t="str">
        <f>_XLL.OFFICECOMCLIENT.APPLICATION.ROWLINK(Лист1!$159:$159)</f>
        <v>Row 159, 9162921</v>
      </c>
      <c r="K112" s="1">
        <v>91</v>
      </c>
      <c r="L112" s="1" t="s">
        <v>167</v>
      </c>
      <c r="M112" s="1" t="s">
        <v>482</v>
      </c>
      <c r="N112" s="1" t="s">
        <v>82</v>
      </c>
    </row>
    <row r="113" spans="3:14" ht="12.75">
      <c r="C113" s="2" t="str">
        <f>_XLL.OFFICECOMCLIENT.APPLICATION.ROWLINK(Лист1!$161:$161)</f>
        <v>Row 161, 9162890</v>
      </c>
      <c r="K113" s="1">
        <v>92</v>
      </c>
      <c r="L113" s="1" t="s">
        <v>167</v>
      </c>
      <c r="M113" s="1" t="s">
        <v>482</v>
      </c>
      <c r="N113" s="1" t="s">
        <v>177</v>
      </c>
    </row>
    <row r="114" spans="3:14" ht="12.75">
      <c r="C114" s="2" t="str">
        <f>_XLL.OFFICECOMCLIENT.APPLICATION.ROWLINK(Лист1!$162:$162)</f>
        <v>Row 162, 9162905</v>
      </c>
      <c r="K114" s="1">
        <v>93</v>
      </c>
      <c r="L114" s="1" t="s">
        <v>483</v>
      </c>
      <c r="M114" s="1" t="s">
        <v>82</v>
      </c>
      <c r="N114" s="1" t="s">
        <v>82</v>
      </c>
    </row>
    <row r="115" spans="3:14" ht="12.75">
      <c r="C115" s="2" t="str">
        <f>_XLL.OFFICECOMCLIENT.APPLICATION.ROWLINK(Лист1!$163:$163)</f>
        <v>Row 163, 9162905</v>
      </c>
      <c r="K115" s="1">
        <v>94</v>
      </c>
      <c r="L115" s="1" t="s">
        <v>181</v>
      </c>
      <c r="M115" s="1" t="s">
        <v>82</v>
      </c>
      <c r="N115" s="1" t="s">
        <v>82</v>
      </c>
    </row>
    <row r="116" spans="3:14" ht="12.75">
      <c r="C116" s="2" t="str">
        <f>_XLL.OFFICECOMCLIENT.APPLICATION.ROWLINK(Лист1!$164:$164)</f>
        <v>Row 164, 9162921</v>
      </c>
      <c r="K116" s="1">
        <v>95</v>
      </c>
      <c r="L116" s="1" t="s">
        <v>181</v>
      </c>
      <c r="M116" s="1" t="s">
        <v>479</v>
      </c>
      <c r="N116" s="1" t="s">
        <v>82</v>
      </c>
    </row>
    <row r="117" spans="3:14" ht="12.75">
      <c r="C117" s="2" t="str">
        <f>_XLL.OFFICECOMCLIENT.APPLICATION.ROWLINK(Лист1!$165:$165)</f>
        <v>Row 165, 9162921</v>
      </c>
      <c r="K117" s="1">
        <v>96</v>
      </c>
      <c r="L117" s="1" t="s">
        <v>181</v>
      </c>
      <c r="M117" s="1" t="s">
        <v>484</v>
      </c>
      <c r="N117" s="1" t="s">
        <v>82</v>
      </c>
    </row>
    <row r="118" spans="3:14" ht="12.75">
      <c r="C118" s="2" t="str">
        <f>_XLL.OFFICECOMCLIENT.APPLICATION.ROWLINK(Лист1!$166:$166)</f>
        <v>Row 166, 9162921</v>
      </c>
      <c r="K118" s="1">
        <v>97</v>
      </c>
      <c r="L118" s="1" t="s">
        <v>181</v>
      </c>
      <c r="M118" s="1" t="s">
        <v>484</v>
      </c>
      <c r="N118" s="1" t="s">
        <v>485</v>
      </c>
    </row>
    <row r="119" spans="3:14" ht="12.75">
      <c r="C119" s="2" t="str">
        <f>_XLL.OFFICECOMCLIENT.APPLICATION.ROWLINK(Лист1!$167:$167)</f>
        <v>Row 167, 9162921</v>
      </c>
      <c r="K119" s="1">
        <v>98</v>
      </c>
      <c r="L119" s="1" t="s">
        <v>486</v>
      </c>
      <c r="M119" s="1" t="s">
        <v>82</v>
      </c>
      <c r="N119" s="1" t="s">
        <v>82</v>
      </c>
    </row>
    <row r="120" spans="3:14" ht="12.75">
      <c r="C120" s="2" t="str">
        <f>_XLL.OFFICECOMCLIENT.APPLICATION.ROWLINK(Лист1!$168:$168)</f>
        <v>Row 168, 9162921</v>
      </c>
      <c r="K120" s="1">
        <v>99</v>
      </c>
      <c r="L120" s="1" t="s">
        <v>189</v>
      </c>
      <c r="M120" s="1" t="s">
        <v>82</v>
      </c>
      <c r="N120" s="1" t="s">
        <v>82</v>
      </c>
    </row>
    <row r="121" spans="3:14" ht="12.75">
      <c r="C121" s="2" t="str">
        <f>_XLL.OFFICECOMCLIENT.APPLICATION.ROWLINK(Лист1!$169:$169)</f>
        <v>Row 169, 9162921</v>
      </c>
      <c r="K121" s="1">
        <v>100</v>
      </c>
      <c r="L121" s="1" t="s">
        <v>189</v>
      </c>
      <c r="M121" s="1" t="s">
        <v>487</v>
      </c>
      <c r="N121" s="1" t="s">
        <v>82</v>
      </c>
    </row>
    <row r="122" spans="3:14" ht="12.75">
      <c r="C122" s="2" t="str">
        <f>_XLL.OFFICECOMCLIENT.APPLICATION.ROWLINK(Лист1!$170:$170)</f>
        <v>Row 170, 9162921</v>
      </c>
      <c r="K122" s="1">
        <v>101</v>
      </c>
      <c r="L122" s="1" t="s">
        <v>189</v>
      </c>
      <c r="M122" s="1" t="s">
        <v>488</v>
      </c>
      <c r="N122" s="1" t="s">
        <v>82</v>
      </c>
    </row>
    <row r="123" spans="3:14" ht="12.75">
      <c r="C123" s="2" t="str">
        <f>_XLL.OFFICECOMCLIENT.APPLICATION.ROWLINK(Лист1!$175:$175)</f>
        <v>Row 175, 9162921</v>
      </c>
      <c r="K123" s="1">
        <v>102</v>
      </c>
      <c r="L123" s="1" t="s">
        <v>189</v>
      </c>
      <c r="M123" s="1" t="s">
        <v>488</v>
      </c>
      <c r="N123" s="1" t="s">
        <v>124</v>
      </c>
    </row>
    <row r="124" spans="3:14" ht="12.75">
      <c r="C124" s="2" t="str">
        <f>_XLL.OFFICECOMCLIENT.APPLICATION.ROWLINK(Лист1!$216:$216)</f>
        <v>Row 216, 9162921</v>
      </c>
      <c r="K124" s="1">
        <v>103</v>
      </c>
      <c r="L124" s="1" t="s">
        <v>195</v>
      </c>
      <c r="M124" s="1" t="s">
        <v>82</v>
      </c>
      <c r="N124" s="1" t="s">
        <v>82</v>
      </c>
    </row>
    <row r="125" spans="3:14" ht="12.75">
      <c r="C125" s="2" t="str">
        <f>_XLL.OFFICECOMCLIENT.APPLICATION.ROWLINK(Лист1!$217:$217)</f>
        <v>Row 217, 9162921</v>
      </c>
      <c r="K125" s="1">
        <v>104</v>
      </c>
      <c r="L125" s="1" t="s">
        <v>195</v>
      </c>
      <c r="M125" s="1" t="s">
        <v>489</v>
      </c>
      <c r="N125" s="1" t="s">
        <v>82</v>
      </c>
    </row>
    <row r="126" spans="3:14" ht="12.75">
      <c r="C126" s="2" t="str">
        <f>_XLL.OFFICECOMCLIENT.APPLICATION.ROWLINK(Лист1!$218:$218)</f>
        <v>Row 218, 9162921</v>
      </c>
      <c r="K126" s="1">
        <v>105</v>
      </c>
      <c r="L126" s="1" t="s">
        <v>195</v>
      </c>
      <c r="M126" s="1" t="s">
        <v>490</v>
      </c>
      <c r="N126" s="1" t="s">
        <v>82</v>
      </c>
    </row>
    <row r="127" spans="3:14" ht="12.75">
      <c r="C127" s="2" t="str">
        <f>_XLL.OFFICECOMCLIENT.APPLICATION.ROWLINK(Лист1!$220:$220)</f>
        <v>Row 220, 9162983</v>
      </c>
      <c r="K127" s="1">
        <v>106</v>
      </c>
      <c r="L127" s="1" t="s">
        <v>195</v>
      </c>
      <c r="M127" s="1" t="s">
        <v>490</v>
      </c>
      <c r="N127" s="1" t="s">
        <v>124</v>
      </c>
    </row>
    <row r="128" spans="3:14" ht="12.75">
      <c r="C128" s="2" t="str">
        <f>_XLL.OFFICECOMCLIENT.APPLICATION.ROWLINK(Лист1!$226:$226)</f>
        <v>Row 226, 9162921</v>
      </c>
      <c r="K128" s="1">
        <v>107</v>
      </c>
      <c r="L128" s="1" t="s">
        <v>201</v>
      </c>
      <c r="M128" s="1" t="s">
        <v>82</v>
      </c>
      <c r="N128" s="1" t="s">
        <v>82</v>
      </c>
    </row>
    <row r="129" spans="3:14" ht="12.75">
      <c r="C129" s="2" t="str">
        <f>_XLL.OFFICECOMCLIENT.APPLICATION.ROWLINK(Лист1!$227:$227)</f>
        <v>Row 227, 9162921</v>
      </c>
      <c r="K129" s="1">
        <v>108</v>
      </c>
      <c r="L129" s="1" t="s">
        <v>201</v>
      </c>
      <c r="M129" s="1" t="s">
        <v>489</v>
      </c>
      <c r="N129" s="1" t="s">
        <v>82</v>
      </c>
    </row>
    <row r="130" spans="3:14" ht="12.75">
      <c r="C130" s="2" t="str">
        <f>_XLL.OFFICECOMCLIENT.APPLICATION.ROWLINK(Лист1!$228:$228)</f>
        <v>Row 228, 9162921</v>
      </c>
      <c r="K130" s="1">
        <v>109</v>
      </c>
      <c r="L130" s="1" t="s">
        <v>201</v>
      </c>
      <c r="M130" s="1" t="s">
        <v>490</v>
      </c>
      <c r="N130" s="1" t="s">
        <v>82</v>
      </c>
    </row>
    <row r="131" spans="3:14" ht="12.75">
      <c r="C131" s="2" t="str">
        <f>_XLL.OFFICECOMCLIENT.APPLICATION.ROWLINK(Лист1!$230:$230)</f>
        <v>Row 230, 9162983</v>
      </c>
      <c r="K131" s="1">
        <v>110</v>
      </c>
      <c r="L131" s="1" t="s">
        <v>201</v>
      </c>
      <c r="M131" s="1" t="s">
        <v>490</v>
      </c>
      <c r="N131" s="1" t="s">
        <v>491</v>
      </c>
    </row>
    <row r="132" spans="3:14" ht="12.75">
      <c r="C132" s="2" t="str">
        <f>_XLL.OFFICECOMCLIENT.APPLICATION.ROWLINK(Лист1!$234:$234)</f>
        <v>Row 234, 9162921</v>
      </c>
      <c r="K132" s="1">
        <v>111</v>
      </c>
      <c r="L132" s="1" t="s">
        <v>492</v>
      </c>
      <c r="M132" s="1" t="s">
        <v>82</v>
      </c>
      <c r="N132" s="1" t="s">
        <v>82</v>
      </c>
    </row>
    <row r="133" spans="3:14" ht="12.75">
      <c r="C133" s="2" t="str">
        <f>_XLL.OFFICECOMCLIENT.APPLICATION.ROWLINK(Лист1!$235:$235)</f>
        <v>Row 235, 9162921</v>
      </c>
      <c r="K133" s="1">
        <v>112</v>
      </c>
      <c r="L133" s="1" t="s">
        <v>205</v>
      </c>
      <c r="M133" s="1" t="s">
        <v>82</v>
      </c>
      <c r="N133" s="1" t="s">
        <v>82</v>
      </c>
    </row>
    <row r="134" spans="3:14" ht="12.75">
      <c r="C134" s="2" t="str">
        <f>_XLL.OFFICECOMCLIENT.APPLICATION.ROWLINK(Лист1!$236:$236)</f>
        <v>Row 236, 9162921</v>
      </c>
      <c r="K134" s="1">
        <v>113</v>
      </c>
      <c r="L134" s="1" t="s">
        <v>205</v>
      </c>
      <c r="M134" s="1" t="s">
        <v>493</v>
      </c>
      <c r="N134" s="1" t="s">
        <v>82</v>
      </c>
    </row>
    <row r="135" spans="3:14" ht="12.75">
      <c r="C135" s="2" t="str">
        <f>_XLL.OFFICECOMCLIENT.APPLICATION.ROWLINK(Лист1!$237:$237)</f>
        <v>Row 237, 9162921</v>
      </c>
      <c r="K135" s="1">
        <v>114</v>
      </c>
      <c r="L135" s="1" t="s">
        <v>205</v>
      </c>
      <c r="M135" s="1" t="s">
        <v>494</v>
      </c>
      <c r="N135" s="1" t="s">
        <v>82</v>
      </c>
    </row>
    <row r="136" spans="3:14" ht="12.75">
      <c r="C136" s="2" t="str">
        <f>_XLL.OFFICECOMCLIENT.APPLICATION.ROWLINK(Лист1!$238:$238)</f>
        <v>Row 238, 9162921</v>
      </c>
      <c r="K136" s="1">
        <v>115</v>
      </c>
      <c r="L136" s="1" t="s">
        <v>205</v>
      </c>
      <c r="M136" s="1" t="s">
        <v>495</v>
      </c>
      <c r="N136" s="1" t="s">
        <v>82</v>
      </c>
    </row>
    <row r="137" spans="3:14" ht="12.75">
      <c r="C137" s="2" t="str">
        <f>_XLL.OFFICECOMCLIENT.APPLICATION.ROWLINK(Лист1!$240:$240)</f>
        <v>Row 240, 9162983</v>
      </c>
      <c r="K137" s="1">
        <v>116</v>
      </c>
      <c r="L137" s="1" t="s">
        <v>205</v>
      </c>
      <c r="M137" s="1" t="s">
        <v>495</v>
      </c>
      <c r="N137" s="1" t="s">
        <v>124</v>
      </c>
    </row>
    <row r="138" spans="3:14" ht="12.75">
      <c r="C138" s="2" t="str">
        <f>_XLL.OFFICECOMCLIENT.APPLICATION.ROWLINK(Лист1!$241:$241)</f>
        <v>Row 241, 9162921</v>
      </c>
      <c r="K138" s="1">
        <v>117</v>
      </c>
      <c r="L138" s="1" t="s">
        <v>205</v>
      </c>
      <c r="M138" s="1" t="s">
        <v>496</v>
      </c>
      <c r="N138" s="1" t="s">
        <v>82</v>
      </c>
    </row>
    <row r="139" spans="3:14" ht="12.75">
      <c r="C139" s="2" t="str">
        <f>_XLL.OFFICECOMCLIENT.APPLICATION.ROWLINK(Лист1!$242:$242)</f>
        <v>Row 242, 9162921</v>
      </c>
      <c r="K139" s="1">
        <v>118</v>
      </c>
      <c r="L139" s="1" t="s">
        <v>205</v>
      </c>
      <c r="M139" s="1" t="s">
        <v>497</v>
      </c>
      <c r="N139" s="1" t="s">
        <v>82</v>
      </c>
    </row>
    <row r="140" spans="3:14" ht="12.75">
      <c r="C140" s="2" t="str">
        <f>_XLL.OFFICECOMCLIENT.APPLICATION.ROWLINK(Лист1!$244:$244)</f>
        <v>Row 244, 9162983</v>
      </c>
      <c r="K140" s="1">
        <v>119</v>
      </c>
      <c r="L140" s="1" t="s">
        <v>205</v>
      </c>
      <c r="M140" s="1" t="s">
        <v>497</v>
      </c>
      <c r="N140" s="1" t="s">
        <v>124</v>
      </c>
    </row>
    <row r="141" spans="3:14" ht="12.75">
      <c r="C141" s="2" t="str">
        <f>_XLL.OFFICECOMCLIENT.APPLICATION.ROWLINK(Лист1!$245:$245)</f>
        <v>Row 245, 9162921</v>
      </c>
      <c r="K141" s="1">
        <v>120</v>
      </c>
      <c r="L141" s="1" t="s">
        <v>205</v>
      </c>
      <c r="M141" s="1" t="s">
        <v>498</v>
      </c>
      <c r="N141" s="1" t="s">
        <v>82</v>
      </c>
    </row>
    <row r="142" spans="3:14" ht="12.75">
      <c r="C142" s="2" t="str">
        <f>_XLL.OFFICECOMCLIENT.APPLICATION.ROWLINK(Лист1!$247:$247)</f>
        <v>Row 247, 9162983</v>
      </c>
      <c r="K142" s="1">
        <v>121</v>
      </c>
      <c r="L142" s="1" t="s">
        <v>205</v>
      </c>
      <c r="M142" s="1" t="s">
        <v>498</v>
      </c>
      <c r="N142" s="1" t="s">
        <v>124</v>
      </c>
    </row>
    <row r="143" spans="3:14" ht="12.75">
      <c r="C143" s="2" t="str">
        <f>_XLL.OFFICECOMCLIENT.APPLICATION.ROWLINK(Лист1!$248:$248)</f>
        <v>Row 248, 9162921</v>
      </c>
      <c r="K143" s="1">
        <v>122</v>
      </c>
      <c r="L143" s="1" t="s">
        <v>217</v>
      </c>
      <c r="M143" s="1" t="s">
        <v>82</v>
      </c>
      <c r="N143" s="1" t="s">
        <v>82</v>
      </c>
    </row>
    <row r="144" spans="3:14" ht="12.75">
      <c r="C144" s="2" t="str">
        <f>_XLL.OFFICECOMCLIENT.APPLICATION.ROWLINK(Лист1!$249:$249)</f>
        <v>Row 249, 9162921</v>
      </c>
      <c r="K144" s="1">
        <v>123</v>
      </c>
      <c r="L144" s="1" t="s">
        <v>217</v>
      </c>
      <c r="M144" s="1" t="s">
        <v>499</v>
      </c>
      <c r="N144" s="1" t="s">
        <v>82</v>
      </c>
    </row>
    <row r="145" spans="3:14" ht="12.75">
      <c r="C145" s="2" t="str">
        <f>_XLL.OFFICECOMCLIENT.APPLICATION.ROWLINK(Лист1!$254:$254)</f>
        <v>Row 254, 9162921</v>
      </c>
      <c r="K145" s="1">
        <v>124</v>
      </c>
      <c r="L145" s="1" t="s">
        <v>217</v>
      </c>
      <c r="M145" s="1" t="s">
        <v>500</v>
      </c>
      <c r="N145" s="1" t="s">
        <v>82</v>
      </c>
    </row>
    <row r="146" spans="3:14" ht="12.75">
      <c r="C146" s="2" t="str">
        <f>_XLL.OFFICECOMCLIENT.APPLICATION.ROWLINK(Лист1!$255:$255)</f>
        <v>Row 255, 9162921</v>
      </c>
      <c r="K146" s="1">
        <v>125</v>
      </c>
      <c r="L146" s="1" t="s">
        <v>217</v>
      </c>
      <c r="M146" s="1" t="s">
        <v>501</v>
      </c>
      <c r="N146" s="1" t="s">
        <v>82</v>
      </c>
    </row>
    <row r="147" spans="3:14" ht="12.75">
      <c r="C147" s="2" t="str">
        <f>_XLL.OFFICECOMCLIENT.APPLICATION.ROWLINK(Лист1!$257:$257)</f>
        <v>Row 257, 9162983</v>
      </c>
      <c r="K147" s="1">
        <v>126</v>
      </c>
      <c r="L147" s="1" t="s">
        <v>217</v>
      </c>
      <c r="M147" s="1" t="s">
        <v>501</v>
      </c>
      <c r="N147" s="1" t="s">
        <v>124</v>
      </c>
    </row>
    <row r="148" spans="3:14" ht="12.75">
      <c r="C148" s="2" t="str">
        <f>_XLL.OFFICECOMCLIENT.APPLICATION.ROWLINK(Лист1!$264:$264)</f>
        <v>Row 264, 9162921</v>
      </c>
      <c r="K148" s="1">
        <v>127</v>
      </c>
      <c r="L148" s="1" t="s">
        <v>217</v>
      </c>
      <c r="M148" s="1" t="s">
        <v>496</v>
      </c>
      <c r="N148" s="1" t="s">
        <v>82</v>
      </c>
    </row>
    <row r="149" spans="3:14" ht="12.75">
      <c r="C149" s="2" t="str">
        <f>_XLL.OFFICECOMCLIENT.APPLICATION.ROWLINK(Лист1!$265:$265)</f>
        <v>Row 265, 9162921</v>
      </c>
      <c r="K149" s="1">
        <v>128</v>
      </c>
      <c r="L149" s="1" t="s">
        <v>217</v>
      </c>
      <c r="M149" s="1" t="s">
        <v>502</v>
      </c>
      <c r="N149" s="1" t="s">
        <v>82</v>
      </c>
    </row>
    <row r="150" spans="3:14" ht="12.75">
      <c r="C150" s="2" t="str">
        <f>_XLL.OFFICECOMCLIENT.APPLICATION.ROWLINK(Лист1!$267:$267)</f>
        <v>Row 267, 9162983</v>
      </c>
      <c r="K150" s="1">
        <v>129</v>
      </c>
      <c r="L150" s="1" t="s">
        <v>217</v>
      </c>
      <c r="M150" s="1" t="s">
        <v>502</v>
      </c>
      <c r="N150" s="1" t="s">
        <v>124</v>
      </c>
    </row>
    <row r="151" spans="3:14" ht="12.75">
      <c r="C151" s="2" t="str">
        <f>_XLL.OFFICECOMCLIENT.APPLICATION.ROWLINK(Лист1!$268:$268)</f>
        <v>Row 268, 9162921</v>
      </c>
      <c r="K151" s="1">
        <v>130</v>
      </c>
      <c r="L151" s="1" t="s">
        <v>227</v>
      </c>
      <c r="M151" s="1" t="s">
        <v>82</v>
      </c>
      <c r="N151" s="1" t="s">
        <v>82</v>
      </c>
    </row>
    <row r="152" spans="3:14" ht="12.75">
      <c r="C152" s="2" t="str">
        <f>_XLL.OFFICECOMCLIENT.APPLICATION.ROWLINK(Лист1!$273:$273)</f>
        <v>Row 273, 9162921</v>
      </c>
      <c r="K152" s="1">
        <v>131</v>
      </c>
      <c r="L152" s="1" t="s">
        <v>227</v>
      </c>
      <c r="M152" s="1" t="s">
        <v>503</v>
      </c>
      <c r="N152" s="1" t="s">
        <v>82</v>
      </c>
    </row>
    <row r="153" spans="3:14" ht="12.75">
      <c r="C153" s="2" t="str">
        <f>_XLL.OFFICECOMCLIENT.APPLICATION.ROWLINK(Лист1!$274:$274)</f>
        <v>Row 274, 9162921</v>
      </c>
      <c r="K153" s="1">
        <v>132</v>
      </c>
      <c r="L153" s="1" t="s">
        <v>227</v>
      </c>
      <c r="M153" s="1" t="s">
        <v>504</v>
      </c>
      <c r="N153" s="1" t="s">
        <v>82</v>
      </c>
    </row>
    <row r="154" spans="3:14" ht="12.75">
      <c r="C154" s="2" t="str">
        <f>_XLL.OFFICECOMCLIENT.APPLICATION.ROWLINK(Лист1!$276:$276)</f>
        <v>Row 276, 9162983</v>
      </c>
      <c r="K154" s="1">
        <v>133</v>
      </c>
      <c r="L154" s="1" t="s">
        <v>227</v>
      </c>
      <c r="M154" s="1" t="s">
        <v>504</v>
      </c>
      <c r="N154" s="1" t="s">
        <v>124</v>
      </c>
    </row>
    <row r="155" spans="3:14" ht="12.75">
      <c r="C155" s="2" t="str">
        <f>_XLL.OFFICECOMCLIENT.APPLICATION.ROWLINK(Лист1!$281:$281)</f>
        <v>Row 281, 9162921</v>
      </c>
      <c r="K155" s="1">
        <v>134</v>
      </c>
      <c r="L155" s="1" t="s">
        <v>505</v>
      </c>
      <c r="M155" s="1" t="s">
        <v>82</v>
      </c>
      <c r="N155" s="1" t="s">
        <v>82</v>
      </c>
    </row>
    <row r="156" spans="3:14" ht="12.75">
      <c r="C156" s="2" t="str">
        <f>_XLL.OFFICECOMCLIENT.APPLICATION.ROWLINK(Лист1!$282:$282)</f>
        <v>Row 282, 9162921</v>
      </c>
      <c r="K156" s="1">
        <v>135</v>
      </c>
      <c r="L156" s="1" t="s">
        <v>235</v>
      </c>
      <c r="M156" s="1" t="s">
        <v>82</v>
      </c>
      <c r="N156" s="1" t="s">
        <v>82</v>
      </c>
    </row>
    <row r="157" spans="3:14" ht="12.75">
      <c r="C157" s="2" t="str">
        <f>_XLL.OFFICECOMCLIENT.APPLICATION.ROWLINK(Лист1!$283:$283)</f>
        <v>Row 283, 9162921</v>
      </c>
      <c r="K157" s="1">
        <v>136</v>
      </c>
      <c r="L157" s="1" t="s">
        <v>235</v>
      </c>
      <c r="M157" s="1" t="s">
        <v>506</v>
      </c>
      <c r="N157" s="1" t="s">
        <v>82</v>
      </c>
    </row>
    <row r="158" spans="3:14" ht="12.75">
      <c r="C158" s="2" t="str">
        <f>_XLL.OFFICECOMCLIENT.APPLICATION.ROWLINK(Лист1!$284:$284)</f>
        <v>Row 284, 9162921</v>
      </c>
      <c r="K158" s="1">
        <v>137</v>
      </c>
      <c r="L158" s="1" t="s">
        <v>235</v>
      </c>
      <c r="M158" s="1" t="s">
        <v>507</v>
      </c>
      <c r="N158" s="1" t="s">
        <v>82</v>
      </c>
    </row>
    <row r="159" spans="3:14" ht="12.75">
      <c r="C159" s="2" t="str">
        <f>_XLL.OFFICECOMCLIENT.APPLICATION.ROWLINK(Лист1!$285:$285)</f>
        <v>Row 285, 9162921</v>
      </c>
      <c r="K159" s="1">
        <v>138</v>
      </c>
      <c r="L159" s="1" t="s">
        <v>235</v>
      </c>
      <c r="M159" s="1" t="s">
        <v>508</v>
      </c>
      <c r="N159" s="1" t="s">
        <v>82</v>
      </c>
    </row>
    <row r="160" spans="3:14" ht="12.75">
      <c r="C160" s="2" t="str">
        <f>_XLL.OFFICECOMCLIENT.APPLICATION.ROWLINK(Лист1!$287:$287)</f>
        <v>Row 287, 9162983</v>
      </c>
      <c r="K160" s="1">
        <v>139</v>
      </c>
      <c r="L160" s="1" t="s">
        <v>235</v>
      </c>
      <c r="M160" s="1" t="s">
        <v>508</v>
      </c>
      <c r="N160" s="1" t="s">
        <v>124</v>
      </c>
    </row>
    <row r="161" spans="3:14" ht="12.75">
      <c r="C161" s="2" t="str">
        <f>_XLL.OFFICECOMCLIENT.APPLICATION.ROWLINK(Лист1!$346:$346)</f>
        <v>Row 346, 9162921</v>
      </c>
      <c r="K161" s="1">
        <v>140</v>
      </c>
      <c r="L161" s="1" t="s">
        <v>239</v>
      </c>
      <c r="M161" s="1" t="s">
        <v>82</v>
      </c>
      <c r="N161" s="1" t="s">
        <v>82</v>
      </c>
    </row>
    <row r="162" spans="3:14" ht="12.75">
      <c r="C162" s="2" t="str">
        <f>_XLL.OFFICECOMCLIENT.APPLICATION.ROWLINK(Лист1!$347:$347)</f>
        <v>Row 347, 9162921</v>
      </c>
      <c r="K162" s="1">
        <v>141</v>
      </c>
      <c r="L162" s="1" t="s">
        <v>239</v>
      </c>
      <c r="M162" s="1" t="s">
        <v>457</v>
      </c>
      <c r="N162" s="1" t="s">
        <v>82</v>
      </c>
    </row>
    <row r="163" spans="3:14" ht="12.75">
      <c r="C163" s="2" t="str">
        <f>_XLL.OFFICECOMCLIENT.APPLICATION.ROWLINK(Лист1!$348:$348)</f>
        <v>Row 348, 9162921</v>
      </c>
      <c r="K163" s="1">
        <v>142</v>
      </c>
      <c r="L163" s="1" t="s">
        <v>239</v>
      </c>
      <c r="M163" s="1" t="s">
        <v>459</v>
      </c>
      <c r="N163" s="1" t="s">
        <v>82</v>
      </c>
    </row>
    <row r="164" spans="3:14" ht="12.75">
      <c r="C164" s="2" t="str">
        <f>_XLL.OFFICECOMCLIENT.APPLICATION.ROWLINK(Лист1!$349:$349)</f>
        <v>Row 349, 9162921</v>
      </c>
      <c r="K164" s="1">
        <v>143</v>
      </c>
      <c r="L164" s="1" t="s">
        <v>239</v>
      </c>
      <c r="M164" s="1" t="s">
        <v>463</v>
      </c>
      <c r="N164" s="1" t="s">
        <v>82</v>
      </c>
    </row>
    <row r="165" spans="3:14" ht="12.75">
      <c r="C165" s="2" t="str">
        <f>_XLL.OFFICECOMCLIENT.APPLICATION.ROWLINK(Лист1!$351:$351)</f>
        <v>Row 351, 9162983</v>
      </c>
      <c r="K165" s="1">
        <v>144</v>
      </c>
      <c r="L165" s="1" t="s">
        <v>239</v>
      </c>
      <c r="M165" s="1" t="s">
        <v>463</v>
      </c>
      <c r="N165" s="1" t="s">
        <v>124</v>
      </c>
    </row>
    <row r="166" spans="3:14" ht="12.75">
      <c r="C166" s="2" t="str">
        <f>_XLL.OFFICECOMCLIENT.APPLICATION.ROWLINK(Лист1!$352:$352)</f>
        <v>Row 352, 9162968</v>
      </c>
      <c r="K166" s="1">
        <v>145</v>
      </c>
      <c r="L166" s="1" t="s">
        <v>509</v>
      </c>
      <c r="M166" s="1" t="s">
        <v>82</v>
      </c>
      <c r="N166" s="1" t="s">
        <v>82</v>
      </c>
    </row>
    <row r="167" spans="3:14" ht="12.75">
      <c r="C167" s="2" t="str">
        <f>_XLL.OFFICECOMCLIENT.APPLICATION.ROWLINK(Лист1!$353:$353)</f>
        <v>Row 353, 9162921</v>
      </c>
      <c r="K167" s="1">
        <v>146</v>
      </c>
      <c r="L167" s="1" t="s">
        <v>243</v>
      </c>
      <c r="M167" s="1" t="s">
        <v>82</v>
      </c>
      <c r="N167" s="1" t="s">
        <v>82</v>
      </c>
    </row>
    <row r="168" spans="3:14" ht="12.75">
      <c r="C168" s="2" t="str">
        <f>_XLL.OFFICECOMCLIENT.APPLICATION.ROWLINK(Лист1!$354:$354)</f>
        <v>Row 354, 9162921</v>
      </c>
      <c r="K168" s="1">
        <v>147</v>
      </c>
      <c r="L168" s="1" t="s">
        <v>243</v>
      </c>
      <c r="M168" s="1" t="s">
        <v>460</v>
      </c>
      <c r="N168" s="1" t="s">
        <v>82</v>
      </c>
    </row>
    <row r="169" spans="3:14" ht="12.75">
      <c r="C169" s="2" t="str">
        <f>_XLL.OFFICECOMCLIENT.APPLICATION.ROWLINK(Лист1!$355:$355)</f>
        <v>Row 355, 9162921</v>
      </c>
      <c r="K169" s="1">
        <v>148</v>
      </c>
      <c r="L169" s="1" t="s">
        <v>243</v>
      </c>
      <c r="M169" s="1" t="s">
        <v>461</v>
      </c>
      <c r="N169" s="1" t="s">
        <v>82</v>
      </c>
    </row>
    <row r="170" spans="3:14" ht="12.75">
      <c r="C170" s="2" t="str">
        <f>_XLL.OFFICECOMCLIENT.APPLICATION.ROWLINK(Лист1!$356:$356)</f>
        <v>Row 356, 9162921</v>
      </c>
      <c r="K170" s="1">
        <v>149</v>
      </c>
      <c r="L170" s="1" t="s">
        <v>243</v>
      </c>
      <c r="M170" s="1" t="s">
        <v>462</v>
      </c>
      <c r="N170" s="1" t="s">
        <v>82</v>
      </c>
    </row>
    <row r="171" spans="3:14" ht="12.75">
      <c r="C171" s="2" t="str">
        <f>_XLL.OFFICECOMCLIENT.APPLICATION.ROWLINK(Лист1!$358:$358)</f>
        <v>Row 358, 9162983</v>
      </c>
      <c r="K171" s="1">
        <v>150</v>
      </c>
      <c r="L171" s="1" t="s">
        <v>243</v>
      </c>
      <c r="M171" s="1" t="s">
        <v>462</v>
      </c>
      <c r="N171" s="1" t="s">
        <v>134</v>
      </c>
    </row>
    <row r="172" spans="3:14" ht="12.75">
      <c r="C172" s="2" t="str">
        <f>_XLL.OFFICECOMCLIENT.APPLICATION.ROWLINK(Лист1!$368:$368)</f>
        <v>Row 368, 9162921</v>
      </c>
      <c r="K172" s="1">
        <v>151</v>
      </c>
      <c r="L172" s="1" t="s">
        <v>243</v>
      </c>
      <c r="M172" s="1" t="s">
        <v>510</v>
      </c>
      <c r="N172" s="1" t="s">
        <v>82</v>
      </c>
    </row>
    <row r="173" spans="3:14" ht="12.75">
      <c r="C173" s="2" t="str">
        <f>_XLL.OFFICECOMCLIENT.APPLICATION.ROWLINK(Лист1!$369:$369)</f>
        <v>Row 369, 9162921</v>
      </c>
      <c r="K173" s="1">
        <v>152</v>
      </c>
      <c r="L173" s="1" t="s">
        <v>243</v>
      </c>
      <c r="M173" s="1" t="s">
        <v>511</v>
      </c>
      <c r="N173" s="1" t="s">
        <v>82</v>
      </c>
    </row>
    <row r="174" spans="3:14" ht="12.75">
      <c r="C174" s="2" t="str">
        <f>_XLL.OFFICECOMCLIENT.APPLICATION.ROWLINK(Лист1!$370:$370)</f>
        <v>Row 370, 9162921</v>
      </c>
      <c r="K174" s="1">
        <v>153</v>
      </c>
      <c r="L174" s="1" t="s">
        <v>243</v>
      </c>
      <c r="M174" s="1" t="s">
        <v>512</v>
      </c>
      <c r="N174" s="1" t="s">
        <v>82</v>
      </c>
    </row>
    <row r="175" spans="3:14" ht="12.75">
      <c r="C175" s="2" t="str">
        <f>_XLL.OFFICECOMCLIENT.APPLICATION.ROWLINK(Лист1!$372:$372)</f>
        <v>Row 372, 9162983</v>
      </c>
      <c r="K175" s="1">
        <v>154</v>
      </c>
      <c r="L175" s="1" t="s">
        <v>243</v>
      </c>
      <c r="M175" s="1" t="s">
        <v>512</v>
      </c>
      <c r="N175" s="1" t="s">
        <v>251</v>
      </c>
    </row>
    <row r="176" spans="3:14" ht="12.75">
      <c r="C176" s="2" t="str">
        <f>_XLL.OFFICECOMCLIENT.APPLICATION.ROWLINK(Лист1!$382:$382)</f>
        <v>Row 382, 9162921</v>
      </c>
      <c r="K176" s="1">
        <v>155</v>
      </c>
      <c r="L176" s="1" t="s">
        <v>243</v>
      </c>
      <c r="M176" s="1" t="s">
        <v>496</v>
      </c>
      <c r="N176" s="1" t="s">
        <v>82</v>
      </c>
    </row>
    <row r="177" spans="3:14" ht="12.75">
      <c r="C177" s="2" t="str">
        <f>_XLL.OFFICECOMCLIENT.APPLICATION.ROWLINK(Лист1!$383:$383)</f>
        <v>Row 383, 9162921</v>
      </c>
      <c r="K177" s="1">
        <v>156</v>
      </c>
      <c r="L177" s="1" t="s">
        <v>243</v>
      </c>
      <c r="M177" s="1" t="s">
        <v>513</v>
      </c>
      <c r="N177" s="1" t="s">
        <v>82</v>
      </c>
    </row>
    <row r="178" spans="3:14" ht="12.75">
      <c r="C178" s="2" t="str">
        <f>_XLL.OFFICECOMCLIENT.APPLICATION.ROWLINK(Лист1!$385:$385)</f>
        <v>Row 385, 9162983</v>
      </c>
      <c r="K178" s="1">
        <v>157</v>
      </c>
      <c r="L178" s="1" t="s">
        <v>243</v>
      </c>
      <c r="M178" s="1" t="s">
        <v>513</v>
      </c>
      <c r="N178" s="1" t="s">
        <v>124</v>
      </c>
    </row>
    <row r="179" spans="3:14" ht="12.75">
      <c r="C179" s="2" t="str">
        <f>_XLL.OFFICECOMCLIENT.APPLICATION.ROWLINK(Лист1!$389:$389)</f>
        <v>Row 389, 9162968</v>
      </c>
      <c r="K179" s="1">
        <v>158</v>
      </c>
      <c r="L179" s="1" t="s">
        <v>255</v>
      </c>
      <c r="M179" s="1" t="s">
        <v>82</v>
      </c>
      <c r="N179" s="1" t="s">
        <v>82</v>
      </c>
    </row>
    <row r="180" spans="3:14" ht="12.75">
      <c r="C180" s="2" t="str">
        <f>_XLL.OFFICECOMCLIENT.APPLICATION.ROWLINK(Лист1!$390:$390)</f>
        <v>Row 390, 9162921</v>
      </c>
      <c r="K180" s="1">
        <v>159</v>
      </c>
      <c r="L180" s="1" t="s">
        <v>255</v>
      </c>
      <c r="M180" s="1" t="s">
        <v>460</v>
      </c>
      <c r="N180" s="1" t="s">
        <v>82</v>
      </c>
    </row>
    <row r="181" spans="3:14" ht="12.75">
      <c r="C181" s="2" t="str">
        <f>_XLL.OFFICECOMCLIENT.APPLICATION.ROWLINK(Лист1!$391:$391)</f>
        <v>Row 391, 9162921</v>
      </c>
      <c r="K181" s="1">
        <v>160</v>
      </c>
      <c r="L181" s="1" t="s">
        <v>255</v>
      </c>
      <c r="M181" s="1" t="s">
        <v>461</v>
      </c>
      <c r="N181" s="1" t="s">
        <v>82</v>
      </c>
    </row>
    <row r="182" spans="3:14" ht="12.75">
      <c r="C182" s="2" t="str">
        <f>_XLL.OFFICECOMCLIENT.APPLICATION.ROWLINK(Лист1!$392:$392)</f>
        <v>Row 392, 9162921</v>
      </c>
      <c r="K182" s="1">
        <v>161</v>
      </c>
      <c r="L182" s="1" t="s">
        <v>255</v>
      </c>
      <c r="M182" s="1" t="s">
        <v>462</v>
      </c>
      <c r="N182" s="1" t="s">
        <v>82</v>
      </c>
    </row>
    <row r="183" spans="3:14" ht="12.75">
      <c r="C183" s="2" t="str">
        <f>_XLL.OFFICECOMCLIENT.APPLICATION.ROWLINK(Лист1!$394:$394)</f>
        <v>Row 394, 9162968</v>
      </c>
      <c r="K183" s="1">
        <v>162</v>
      </c>
      <c r="L183" s="1" t="s">
        <v>255</v>
      </c>
      <c r="M183" s="1" t="s">
        <v>462</v>
      </c>
      <c r="N183" s="1" t="s">
        <v>134</v>
      </c>
    </row>
    <row r="184" spans="3:14" ht="12.75">
      <c r="C184" s="2" t="str">
        <f>_XLL.OFFICECOMCLIENT.APPLICATION.ROWLINK(Лист1!$404:$404)</f>
        <v>Row 404, 9162921</v>
      </c>
      <c r="K184" s="1">
        <v>163</v>
      </c>
      <c r="L184" s="1" t="s">
        <v>255</v>
      </c>
      <c r="M184" s="1" t="s">
        <v>514</v>
      </c>
      <c r="N184" s="1" t="s">
        <v>82</v>
      </c>
    </row>
    <row r="185" spans="3:14" ht="12.75">
      <c r="C185" s="2" t="str">
        <f>_XLL.OFFICECOMCLIENT.APPLICATION.ROWLINK(Лист1!$405:$405)</f>
        <v>Row 405, 9162921</v>
      </c>
      <c r="K185" s="1">
        <v>164</v>
      </c>
      <c r="L185" s="1" t="s">
        <v>255</v>
      </c>
      <c r="M185" s="1" t="s">
        <v>515</v>
      </c>
      <c r="N185" s="1" t="s">
        <v>82</v>
      </c>
    </row>
    <row r="186" spans="3:14" ht="12.75">
      <c r="C186" s="2" t="str">
        <f>_XLL.OFFICECOMCLIENT.APPLICATION.ROWLINK(Лист1!$406:$406)</f>
        <v>Row 406, 9162921</v>
      </c>
      <c r="K186" s="1">
        <v>165</v>
      </c>
      <c r="L186" s="1" t="s">
        <v>255</v>
      </c>
      <c r="M186" s="1" t="s">
        <v>516</v>
      </c>
      <c r="N186" s="1" t="s">
        <v>82</v>
      </c>
    </row>
    <row r="187" spans="3:14" ht="12.75">
      <c r="C187" s="2" t="str">
        <f>_XLL.OFFICECOMCLIENT.APPLICATION.ROWLINK(Лист1!$408:$408)</f>
        <v>Row 408, 9162968</v>
      </c>
      <c r="K187" s="1">
        <v>166</v>
      </c>
      <c r="L187" s="1" t="s">
        <v>255</v>
      </c>
      <c r="M187" s="1" t="s">
        <v>516</v>
      </c>
      <c r="N187" s="1" t="s">
        <v>260</v>
      </c>
    </row>
    <row r="188" spans="3:14" ht="12.75">
      <c r="C188" s="2" t="str">
        <f>_XLL.OFFICECOMCLIENT.APPLICATION.ROWLINK(Лист1!$411:$411)</f>
        <v>Row 411, 9162968</v>
      </c>
      <c r="K188" s="1">
        <v>167</v>
      </c>
      <c r="L188" s="1" t="s">
        <v>255</v>
      </c>
      <c r="M188" s="1" t="s">
        <v>516</v>
      </c>
      <c r="N188" s="1" t="s">
        <v>124</v>
      </c>
    </row>
    <row r="189" spans="3:14" ht="12.75">
      <c r="C189" s="2" t="str">
        <f>_XLL.OFFICECOMCLIENT.APPLICATION.ROWLINK(Лист1!$415:$415)</f>
        <v>Row 415, 9162968</v>
      </c>
      <c r="K189" s="1">
        <v>168</v>
      </c>
      <c r="L189" s="1" t="s">
        <v>255</v>
      </c>
      <c r="M189" s="1" t="s">
        <v>516</v>
      </c>
      <c r="N189" s="1" t="s">
        <v>251</v>
      </c>
    </row>
    <row r="190" spans="3:14" ht="12.75">
      <c r="C190" s="2" t="str">
        <f>_XLL.OFFICECOMCLIENT.APPLICATION.ROWLINK(Лист1!$417:$417)</f>
        <v>Row 417, 9162968</v>
      </c>
      <c r="K190" s="1">
        <v>169</v>
      </c>
      <c r="L190" s="1" t="s">
        <v>255</v>
      </c>
      <c r="M190" s="1" t="s">
        <v>516</v>
      </c>
      <c r="N190" s="1" t="s">
        <v>126</v>
      </c>
    </row>
    <row r="191" spans="3:14" ht="12.75">
      <c r="C191" s="2" t="str">
        <f>_XLL.OFFICECOMCLIENT.APPLICATION.ROWLINK(Лист1!$423:$423)</f>
        <v>Row 423, 9162921</v>
      </c>
      <c r="K191" s="1">
        <v>170</v>
      </c>
      <c r="L191" s="1" t="s">
        <v>255</v>
      </c>
      <c r="M191" s="1" t="s">
        <v>517</v>
      </c>
      <c r="N191" s="1" t="s">
        <v>82</v>
      </c>
    </row>
    <row r="192" spans="3:14" ht="12.75">
      <c r="C192" s="2" t="str">
        <f>_XLL.OFFICECOMCLIENT.APPLICATION.ROWLINK(Лист1!$424:$424)</f>
        <v>Row 424, 9162921</v>
      </c>
      <c r="K192" s="1">
        <v>171</v>
      </c>
      <c r="L192" s="1" t="s">
        <v>255</v>
      </c>
      <c r="M192" s="1" t="s">
        <v>518</v>
      </c>
      <c r="N192" s="1" t="s">
        <v>82</v>
      </c>
    </row>
    <row r="193" spans="3:14" ht="12.75">
      <c r="C193" s="2" t="str">
        <f>_XLL.OFFICECOMCLIENT.APPLICATION.ROWLINK(Лист1!$425:$425)</f>
        <v>Row 425, 9162921</v>
      </c>
      <c r="K193" s="1">
        <v>172</v>
      </c>
      <c r="L193" s="1" t="s">
        <v>255</v>
      </c>
      <c r="M193" s="1" t="s">
        <v>519</v>
      </c>
      <c r="N193" s="1" t="s">
        <v>82</v>
      </c>
    </row>
    <row r="194" spans="3:14" ht="12.75">
      <c r="C194" s="2" t="str">
        <f>_XLL.OFFICECOMCLIENT.APPLICATION.ROWLINK(Лист1!$427:$427)</f>
        <v>Row 427, 9162968</v>
      </c>
      <c r="K194" s="1">
        <v>173</v>
      </c>
      <c r="L194" s="1" t="s">
        <v>255</v>
      </c>
      <c r="M194" s="1" t="s">
        <v>519</v>
      </c>
      <c r="N194" s="1" t="s">
        <v>251</v>
      </c>
    </row>
    <row r="195" spans="3:14" ht="12.75">
      <c r="C195" s="2" t="str">
        <f>_XLL.OFFICECOMCLIENT.APPLICATION.ROWLINK(Лист1!$453:$453)</f>
        <v>Row 453, 9162921</v>
      </c>
      <c r="K195" s="1">
        <v>174</v>
      </c>
      <c r="L195" s="1" t="s">
        <v>255</v>
      </c>
      <c r="M195" s="1" t="s">
        <v>465</v>
      </c>
      <c r="N195" s="1" t="s">
        <v>82</v>
      </c>
    </row>
    <row r="196" spans="3:14" ht="12.75">
      <c r="C196" s="2" t="str">
        <f>_XLL.OFFICECOMCLIENT.APPLICATION.ROWLINK(Лист1!$454:$454)</f>
        <v>Row 454, 9162921</v>
      </c>
      <c r="K196" s="1">
        <v>175</v>
      </c>
      <c r="L196" s="1" t="s">
        <v>255</v>
      </c>
      <c r="M196" s="1" t="s">
        <v>466</v>
      </c>
      <c r="N196" s="1" t="s">
        <v>82</v>
      </c>
    </row>
    <row r="197" spans="3:14" ht="12.75">
      <c r="C197" s="2" t="str">
        <f>_XLL.OFFICECOMCLIENT.APPLICATION.ROWLINK(Лист1!$455:$455)</f>
        <v>Row 455, 9162921</v>
      </c>
      <c r="K197" s="1">
        <v>176</v>
      </c>
      <c r="L197" s="1" t="s">
        <v>255</v>
      </c>
      <c r="M197" s="1" t="s">
        <v>520</v>
      </c>
      <c r="N197" s="1" t="s">
        <v>82</v>
      </c>
    </row>
    <row r="198" spans="3:14" ht="12.75">
      <c r="C198" s="2" t="str">
        <f>_XLL.OFFICECOMCLIENT.APPLICATION.ROWLINK(Лист1!$457:$457)</f>
        <v>Row 457, 9162968</v>
      </c>
      <c r="K198" s="1">
        <v>177</v>
      </c>
      <c r="L198" s="1" t="s">
        <v>255</v>
      </c>
      <c r="M198" s="1" t="s">
        <v>520</v>
      </c>
      <c r="N198" s="1" t="s">
        <v>267</v>
      </c>
    </row>
    <row r="199" spans="3:14" ht="12.75">
      <c r="C199" s="2" t="str">
        <f>_XLL.OFFICECOMCLIENT.APPLICATION.ROWLINK(Лист1!$458:$458)</f>
        <v>Row 458, 9162968</v>
      </c>
      <c r="K199" s="1">
        <v>178</v>
      </c>
      <c r="L199" s="1" t="s">
        <v>255</v>
      </c>
      <c r="M199" s="1" t="s">
        <v>520</v>
      </c>
      <c r="N199" s="1" t="s">
        <v>260</v>
      </c>
    </row>
    <row r="200" spans="3:14" ht="12.75">
      <c r="C200" s="2" t="str">
        <f>_XLL.OFFICECOMCLIENT.APPLICATION.ROWLINK(Лист1!$461:$461)</f>
        <v>Row 461, 9162968</v>
      </c>
      <c r="K200" s="1">
        <v>179</v>
      </c>
      <c r="L200" s="1" t="s">
        <v>255</v>
      </c>
      <c r="M200" s="1" t="s">
        <v>520</v>
      </c>
      <c r="N200" s="1" t="s">
        <v>124</v>
      </c>
    </row>
    <row r="201" spans="3:14" ht="12.75">
      <c r="C201" s="2" t="str">
        <f>_XLL.OFFICECOMCLIENT.APPLICATION.ROWLINK(Лист1!$463:$463)</f>
        <v>Row 463, 9162968</v>
      </c>
      <c r="K201" s="1">
        <v>180</v>
      </c>
      <c r="L201" s="1" t="s">
        <v>255</v>
      </c>
      <c r="M201" s="1" t="s">
        <v>520</v>
      </c>
      <c r="N201" s="1" t="s">
        <v>251</v>
      </c>
    </row>
    <row r="202" spans="3:14" ht="12.75">
      <c r="C202" s="2" t="str">
        <f>_XLL.OFFICECOMCLIENT.APPLICATION.ROWLINK(Лист1!$464:$464)</f>
        <v>Row 464, 9162921</v>
      </c>
      <c r="K202" s="1">
        <v>181</v>
      </c>
      <c r="L202" s="1" t="s">
        <v>255</v>
      </c>
      <c r="M202" s="1" t="s">
        <v>521</v>
      </c>
      <c r="N202" s="1" t="s">
        <v>82</v>
      </c>
    </row>
    <row r="203" spans="3:14" ht="12.75">
      <c r="C203" s="2" t="str">
        <f>_XLL.OFFICECOMCLIENT.APPLICATION.ROWLINK(Лист1!$466:$466)</f>
        <v>Row 466, 9162968</v>
      </c>
      <c r="K203" s="1">
        <v>182</v>
      </c>
      <c r="L203" s="1" t="s">
        <v>255</v>
      </c>
      <c r="M203" s="1" t="s">
        <v>521</v>
      </c>
      <c r="N203" s="1" t="s">
        <v>267</v>
      </c>
    </row>
    <row r="204" spans="3:14" ht="12.75">
      <c r="C204" s="2" t="str">
        <f>_XLL.OFFICECOMCLIENT.APPLICATION.ROWLINK(Лист1!$467:$467)</f>
        <v>Row 467, 9162968</v>
      </c>
      <c r="K204" s="1">
        <v>183</v>
      </c>
      <c r="L204" s="1" t="s">
        <v>255</v>
      </c>
      <c r="M204" s="1" t="s">
        <v>521</v>
      </c>
      <c r="N204" s="1" t="s">
        <v>260</v>
      </c>
    </row>
    <row r="205" spans="3:14" ht="12.75">
      <c r="C205" s="2" t="str">
        <f>_XLL.OFFICECOMCLIENT.APPLICATION.ROWLINK(Лист1!$470:$470)</f>
        <v>Row 470, 9162968</v>
      </c>
      <c r="K205" s="1">
        <v>184</v>
      </c>
      <c r="L205" s="1" t="s">
        <v>255</v>
      </c>
      <c r="M205" s="1" t="s">
        <v>521</v>
      </c>
      <c r="N205" s="1" t="s">
        <v>124</v>
      </c>
    </row>
    <row r="206" spans="3:14" ht="12.75">
      <c r="C206" s="2" t="str">
        <f>_XLL.OFFICECOMCLIENT.APPLICATION.ROWLINK(Лист1!$472:$472)</f>
        <v>Row 472, 9162968</v>
      </c>
      <c r="K206" s="1">
        <v>185</v>
      </c>
      <c r="L206" s="1" t="s">
        <v>255</v>
      </c>
      <c r="M206" s="1" t="s">
        <v>521</v>
      </c>
      <c r="N206" s="1" t="s">
        <v>271</v>
      </c>
    </row>
    <row r="207" spans="3:14" ht="12.75">
      <c r="C207" s="2" t="str">
        <f>_XLL.OFFICECOMCLIENT.APPLICATION.ROWLINK(Лист1!$474:$474)</f>
        <v>Row 474, 9162968</v>
      </c>
      <c r="K207" s="1">
        <v>186</v>
      </c>
      <c r="L207" s="1" t="s">
        <v>255</v>
      </c>
      <c r="M207" s="1" t="s">
        <v>521</v>
      </c>
      <c r="N207" s="1" t="s">
        <v>126</v>
      </c>
    </row>
    <row r="208" spans="3:14" ht="12.75">
      <c r="C208" s="2" t="str">
        <f>_XLL.OFFICECOMCLIENT.APPLICATION.ROWLINK(Лист1!$475:$475)</f>
        <v>Row 475, 9162921</v>
      </c>
      <c r="K208" s="1">
        <v>187</v>
      </c>
      <c r="L208" s="1" t="s">
        <v>255</v>
      </c>
      <c r="M208" s="1" t="s">
        <v>496</v>
      </c>
      <c r="N208" s="1" t="s">
        <v>82</v>
      </c>
    </row>
    <row r="209" spans="3:14" ht="12.75">
      <c r="C209" s="2" t="str">
        <f>_XLL.OFFICECOMCLIENT.APPLICATION.ROWLINK(Лист1!$476:$476)</f>
        <v>Row 476, 9162921</v>
      </c>
      <c r="K209" s="1">
        <v>188</v>
      </c>
      <c r="L209" s="1" t="s">
        <v>255</v>
      </c>
      <c r="M209" s="1" t="s">
        <v>513</v>
      </c>
      <c r="N209" s="1" t="s">
        <v>82</v>
      </c>
    </row>
    <row r="210" spans="3:14" ht="12.75">
      <c r="C210" s="2" t="str">
        <f>_XLL.OFFICECOMCLIENT.APPLICATION.ROWLINK(Лист1!$480:$480)</f>
        <v>Row 480, 9162968</v>
      </c>
      <c r="K210" s="1">
        <v>189</v>
      </c>
      <c r="L210" s="1" t="s">
        <v>255</v>
      </c>
      <c r="M210" s="1" t="s">
        <v>513</v>
      </c>
      <c r="N210" s="1" t="s">
        <v>124</v>
      </c>
    </row>
    <row r="211" spans="3:14" ht="12.75">
      <c r="C211" s="2" t="str">
        <f>_XLL.OFFICECOMCLIENT.APPLICATION.ROWLINK(Лист1!$481:$481)</f>
        <v>Row 481, 9162921</v>
      </c>
      <c r="K211" s="1">
        <v>190</v>
      </c>
      <c r="L211" s="1" t="s">
        <v>255</v>
      </c>
      <c r="M211" s="1" t="s">
        <v>522</v>
      </c>
      <c r="N211" s="1" t="s">
        <v>82</v>
      </c>
    </row>
    <row r="212" spans="3:14" ht="12.75">
      <c r="C212" s="2" t="str">
        <f>_XLL.OFFICECOMCLIENT.APPLICATION.ROWLINK(Лист1!$483:$483)</f>
        <v>Row 483, 9162968</v>
      </c>
      <c r="K212" s="1">
        <v>191</v>
      </c>
      <c r="L212" s="1" t="s">
        <v>255</v>
      </c>
      <c r="M212" s="1" t="s">
        <v>522</v>
      </c>
      <c r="N212" s="1" t="s">
        <v>124</v>
      </c>
    </row>
    <row r="213" spans="3:14" ht="12.75">
      <c r="C213" s="2" t="str">
        <f>_XLL.OFFICECOMCLIENT.APPLICATION.ROWLINK(Лист1!$486:$486)</f>
        <v>Row 486, 9162921</v>
      </c>
      <c r="K213" s="1">
        <v>192</v>
      </c>
      <c r="L213" s="1" t="s">
        <v>275</v>
      </c>
      <c r="M213" s="1" t="s">
        <v>82</v>
      </c>
      <c r="N213" s="1" t="s">
        <v>82</v>
      </c>
    </row>
    <row r="214" spans="3:14" ht="12.75">
      <c r="C214" s="2" t="str">
        <f>_XLL.OFFICECOMCLIENT.APPLICATION.ROWLINK(Лист1!$487:$487)</f>
        <v>Row 487, 9162921</v>
      </c>
      <c r="K214" s="1">
        <v>193</v>
      </c>
      <c r="L214" s="1" t="s">
        <v>275</v>
      </c>
      <c r="M214" s="1" t="s">
        <v>523</v>
      </c>
      <c r="N214" s="1" t="s">
        <v>82</v>
      </c>
    </row>
    <row r="215" spans="3:14" ht="12.75">
      <c r="C215" s="2" t="str">
        <f>_XLL.OFFICECOMCLIENT.APPLICATION.ROWLINK(Лист1!$488:$488)</f>
        <v>Row 488, 9162921</v>
      </c>
      <c r="K215" s="1">
        <v>194</v>
      </c>
      <c r="L215" s="1" t="s">
        <v>275</v>
      </c>
      <c r="M215" s="1" t="s">
        <v>524</v>
      </c>
      <c r="N215" s="1" t="s">
        <v>82</v>
      </c>
    </row>
    <row r="216" spans="3:14" ht="12.75">
      <c r="C216" s="2" t="str">
        <f>_XLL.OFFICECOMCLIENT.APPLICATION.ROWLINK(Лист1!$490:$490)</f>
        <v>Row 490, 9162921</v>
      </c>
      <c r="K216" s="1">
        <v>195</v>
      </c>
      <c r="L216" s="1" t="s">
        <v>275</v>
      </c>
      <c r="M216" s="1" t="s">
        <v>524</v>
      </c>
      <c r="N216" s="1" t="s">
        <v>124</v>
      </c>
    </row>
    <row r="217" spans="3:14" ht="12.75">
      <c r="C217" s="2" t="str">
        <f>_XLL.OFFICECOMCLIENT.APPLICATION.ROWLINK(Лист1!$491:$491)</f>
        <v>Row 491, 9162921</v>
      </c>
      <c r="K217" s="1">
        <v>196</v>
      </c>
      <c r="L217" s="1" t="s">
        <v>280</v>
      </c>
      <c r="M217" s="1" t="s">
        <v>82</v>
      </c>
      <c r="N217" s="1" t="s">
        <v>82</v>
      </c>
    </row>
    <row r="218" spans="3:14" ht="12.75">
      <c r="C218" s="2" t="str">
        <f>_XLL.OFFICECOMCLIENT.APPLICATION.ROWLINK(Лист1!$492:$492)</f>
        <v>Row 492, 9162921</v>
      </c>
      <c r="K218" s="1">
        <v>197</v>
      </c>
      <c r="L218" s="1" t="s">
        <v>280</v>
      </c>
      <c r="M218" s="1" t="s">
        <v>460</v>
      </c>
      <c r="N218" s="1" t="s">
        <v>82</v>
      </c>
    </row>
    <row r="219" spans="3:14" ht="12.75">
      <c r="C219" s="2" t="str">
        <f>_XLL.OFFICECOMCLIENT.APPLICATION.ROWLINK(Лист1!$493:$493)</f>
        <v>Row 493, 9162921</v>
      </c>
      <c r="K219" s="1">
        <v>198</v>
      </c>
      <c r="L219" s="1" t="s">
        <v>280</v>
      </c>
      <c r="M219" s="1" t="s">
        <v>461</v>
      </c>
      <c r="N219" s="1" t="s">
        <v>82</v>
      </c>
    </row>
    <row r="220" spans="3:14" ht="12.75">
      <c r="C220" s="2" t="str">
        <f>_XLL.OFFICECOMCLIENT.APPLICATION.ROWLINK(Лист1!$494:$494)</f>
        <v>Row 494, 9162921</v>
      </c>
      <c r="K220" s="1">
        <v>199</v>
      </c>
      <c r="L220" s="1" t="s">
        <v>280</v>
      </c>
      <c r="M220" s="1" t="s">
        <v>462</v>
      </c>
      <c r="N220" s="1" t="s">
        <v>82</v>
      </c>
    </row>
    <row r="221" spans="3:14" ht="12.75">
      <c r="C221" s="2" t="str">
        <f>_XLL.OFFICECOMCLIENT.APPLICATION.ROWLINK(Лист1!$496:$496)</f>
        <v>Row 496, 9162968</v>
      </c>
      <c r="K221" s="1">
        <v>200</v>
      </c>
      <c r="L221" s="1" t="s">
        <v>280</v>
      </c>
      <c r="M221" s="1" t="s">
        <v>462</v>
      </c>
      <c r="N221" s="1" t="s">
        <v>134</v>
      </c>
    </row>
    <row r="222" spans="3:14" ht="12.75">
      <c r="C222" s="2" t="str">
        <f>_XLL.OFFICECOMCLIENT.APPLICATION.ROWLINK(Лист1!$497:$497)</f>
        <v>Row 497, 9162921</v>
      </c>
      <c r="K222" s="1">
        <v>201</v>
      </c>
      <c r="L222" s="1" t="s">
        <v>280</v>
      </c>
      <c r="M222" s="1" t="s">
        <v>525</v>
      </c>
      <c r="N222" s="1" t="s">
        <v>82</v>
      </c>
    </row>
    <row r="223" spans="3:14" ht="12.75">
      <c r="C223" s="2" t="str">
        <f>_XLL.OFFICECOMCLIENT.APPLICATION.ROWLINK(Лист1!$498:$498)</f>
        <v>Row 498, 9162921</v>
      </c>
      <c r="K223" s="1">
        <v>202</v>
      </c>
      <c r="L223" s="1" t="s">
        <v>280</v>
      </c>
      <c r="M223" s="1" t="s">
        <v>526</v>
      </c>
      <c r="N223" s="1" t="s">
        <v>82</v>
      </c>
    </row>
    <row r="224" spans="3:14" ht="12.75">
      <c r="C224" s="2" t="str">
        <f>_XLL.OFFICECOMCLIENT.APPLICATION.ROWLINK(Лист1!$499:$499)</f>
        <v>Row 499, 9162921</v>
      </c>
      <c r="K224" s="1">
        <v>203</v>
      </c>
      <c r="L224" s="1" t="s">
        <v>280</v>
      </c>
      <c r="M224" s="1" t="s">
        <v>527</v>
      </c>
      <c r="N224" s="1" t="s">
        <v>82</v>
      </c>
    </row>
    <row r="225" spans="3:14" ht="12.75">
      <c r="C225" s="2" t="str">
        <f>_XLL.OFFICECOMCLIENT.APPLICATION.ROWLINK(Лист1!$501:$501)</f>
        <v>Row 501, 9162968</v>
      </c>
      <c r="K225" s="1">
        <v>204</v>
      </c>
      <c r="L225" s="1" t="s">
        <v>280</v>
      </c>
      <c r="M225" s="1" t="s">
        <v>527</v>
      </c>
      <c r="N225" s="1" t="s">
        <v>251</v>
      </c>
    </row>
    <row r="226" spans="3:14" ht="12.75">
      <c r="C226" s="2" t="str">
        <f>_XLL.OFFICECOMCLIENT.APPLICATION.ROWLINK(Лист1!$502:$502)</f>
        <v>Row 502, 9162921</v>
      </c>
      <c r="K226" s="1">
        <v>205</v>
      </c>
      <c r="L226" s="1" t="s">
        <v>280</v>
      </c>
      <c r="M226" s="1" t="s">
        <v>528</v>
      </c>
      <c r="N226" s="1" t="s">
        <v>82</v>
      </c>
    </row>
    <row r="227" spans="3:14" ht="12.75">
      <c r="C227" s="2" t="str">
        <f>_XLL.OFFICECOMCLIENT.APPLICATION.ROWLINK(Лист1!$503:$503)</f>
        <v>Row 503, 9162921</v>
      </c>
      <c r="K227" s="1">
        <v>206</v>
      </c>
      <c r="L227" s="1" t="s">
        <v>280</v>
      </c>
      <c r="M227" s="1" t="s">
        <v>529</v>
      </c>
      <c r="N227" s="1" t="s">
        <v>82</v>
      </c>
    </row>
    <row r="228" spans="3:14" ht="12.75">
      <c r="C228" s="2" t="str">
        <f>_XLL.OFFICECOMCLIENT.APPLICATION.ROWLINK(Лист1!$504:$504)</f>
        <v>Row 504, 9162921</v>
      </c>
      <c r="K228" s="1">
        <v>207</v>
      </c>
      <c r="L228" s="1" t="s">
        <v>280</v>
      </c>
      <c r="M228" s="1" t="s">
        <v>530</v>
      </c>
      <c r="N228" s="1" t="s">
        <v>82</v>
      </c>
    </row>
    <row r="229" spans="3:14" ht="12.75">
      <c r="C229" s="2" t="str">
        <f>_XLL.OFFICECOMCLIENT.APPLICATION.ROWLINK(Лист1!$506:$506)</f>
        <v>Row 506, 9162968</v>
      </c>
      <c r="K229" s="1">
        <v>208</v>
      </c>
      <c r="L229" s="1" t="s">
        <v>280</v>
      </c>
      <c r="M229" s="1" t="s">
        <v>530</v>
      </c>
      <c r="N229" s="1" t="s">
        <v>124</v>
      </c>
    </row>
    <row r="230" spans="3:14" ht="12.75">
      <c r="C230" s="2" t="str">
        <f>_XLL.OFFICECOMCLIENT.APPLICATION.ROWLINK(Лист1!$512:$512)</f>
        <v>Row 512, 9162937</v>
      </c>
      <c r="K230" s="1">
        <v>209</v>
      </c>
      <c r="L230" s="1" t="s">
        <v>280</v>
      </c>
      <c r="M230" s="1" t="s">
        <v>496</v>
      </c>
      <c r="N230" s="1" t="s">
        <v>82</v>
      </c>
    </row>
    <row r="231" spans="3:14" ht="12.75">
      <c r="C231" s="2" t="str">
        <f>_XLL.OFFICECOMCLIENT.APPLICATION.ROWLINK(Лист1!$513:$513)</f>
        <v>Row 513, 9162937</v>
      </c>
      <c r="K231" s="1">
        <v>210</v>
      </c>
      <c r="L231" s="1" t="s">
        <v>280</v>
      </c>
      <c r="M231" s="1" t="s">
        <v>531</v>
      </c>
      <c r="N231" s="1" t="s">
        <v>82</v>
      </c>
    </row>
    <row r="232" spans="3:14" ht="12.75">
      <c r="C232" s="2" t="str">
        <f>_XLL.OFFICECOMCLIENT.APPLICATION.ROWLINK(Лист1!$515:$515)</f>
        <v>Row 515, 9162968</v>
      </c>
      <c r="K232" s="1">
        <v>211</v>
      </c>
      <c r="L232" s="1" t="s">
        <v>280</v>
      </c>
      <c r="M232" s="1" t="s">
        <v>531</v>
      </c>
      <c r="N232" s="1" t="s">
        <v>124</v>
      </c>
    </row>
    <row r="233" spans="3:14" ht="12.75">
      <c r="C233" s="2" t="str">
        <f>_XLL.OFFICECOMCLIENT.APPLICATION.ROWLINK(Лист1!$516:$516)</f>
        <v>Row 516, 9162937</v>
      </c>
      <c r="K233" s="1">
        <v>212</v>
      </c>
      <c r="L233" s="1" t="s">
        <v>295</v>
      </c>
      <c r="M233" s="1" t="s">
        <v>82</v>
      </c>
      <c r="N233" s="1" t="s">
        <v>82</v>
      </c>
    </row>
    <row r="234" spans="3:14" ht="12.75">
      <c r="C234" s="2" t="str">
        <f>_XLL.OFFICECOMCLIENT.APPLICATION.ROWLINK(Лист1!$517:$517)</f>
        <v>Row 517, 9162937</v>
      </c>
      <c r="K234" s="1">
        <v>213</v>
      </c>
      <c r="L234" s="1" t="s">
        <v>295</v>
      </c>
      <c r="M234" s="1" t="s">
        <v>460</v>
      </c>
      <c r="N234" s="1" t="s">
        <v>82</v>
      </c>
    </row>
    <row r="235" spans="3:14" ht="12.75">
      <c r="C235" s="2" t="str">
        <f>_XLL.OFFICECOMCLIENT.APPLICATION.ROWLINK(Лист1!$518:$518)</f>
        <v>Row 518, 9162937</v>
      </c>
      <c r="K235" s="1">
        <v>214</v>
      </c>
      <c r="L235" s="1" t="s">
        <v>295</v>
      </c>
      <c r="M235" s="1" t="s">
        <v>461</v>
      </c>
      <c r="N235" s="1" t="s">
        <v>82</v>
      </c>
    </row>
    <row r="236" spans="3:14" ht="12.75">
      <c r="C236" s="2" t="str">
        <f>_XLL.OFFICECOMCLIENT.APPLICATION.ROWLINK(Лист1!$519:$519)</f>
        <v>Row 519, 9162937</v>
      </c>
      <c r="K236" s="1">
        <v>215</v>
      </c>
      <c r="L236" s="1" t="s">
        <v>295</v>
      </c>
      <c r="M236" s="1" t="s">
        <v>462</v>
      </c>
      <c r="N236" s="1" t="s">
        <v>82</v>
      </c>
    </row>
    <row r="237" spans="3:14" ht="12.75">
      <c r="C237" s="2" t="str">
        <f>_XLL.OFFICECOMCLIENT.APPLICATION.ROWLINK(Лист1!$521:$521)</f>
        <v>Row 521, 9162968</v>
      </c>
      <c r="K237" s="1">
        <v>216</v>
      </c>
      <c r="L237" s="1" t="s">
        <v>295</v>
      </c>
      <c r="M237" s="1" t="s">
        <v>462</v>
      </c>
      <c r="N237" s="1" t="s">
        <v>134</v>
      </c>
    </row>
    <row r="238" spans="3:14" ht="12.75">
      <c r="C238" s="2" t="str">
        <f>_XLL.OFFICECOMCLIENT.APPLICATION.ROWLINK(Лист1!$522:$522)</f>
        <v>Row 522, 9162937</v>
      </c>
      <c r="K238" s="1">
        <v>217</v>
      </c>
      <c r="L238" s="1" t="s">
        <v>295</v>
      </c>
      <c r="M238" s="1" t="s">
        <v>532</v>
      </c>
      <c r="N238" s="1" t="s">
        <v>82</v>
      </c>
    </row>
    <row r="239" spans="3:14" ht="12.75">
      <c r="C239" s="2" t="str">
        <f>_XLL.OFFICECOMCLIENT.APPLICATION.ROWLINK(Лист1!$523:$523)</f>
        <v>Row 523, 9162937</v>
      </c>
      <c r="K239" s="1">
        <v>218</v>
      </c>
      <c r="L239" s="1" t="s">
        <v>295</v>
      </c>
      <c r="M239" s="1" t="s">
        <v>533</v>
      </c>
      <c r="N239" s="1" t="s">
        <v>82</v>
      </c>
    </row>
    <row r="240" spans="3:14" ht="12.75">
      <c r="C240" s="2" t="str">
        <f>_XLL.OFFICECOMCLIENT.APPLICATION.ROWLINK(Лист1!$524:$524)</f>
        <v>Row 524, 9162937</v>
      </c>
      <c r="K240" s="1">
        <v>219</v>
      </c>
      <c r="L240" s="1" t="s">
        <v>295</v>
      </c>
      <c r="M240" s="1" t="s">
        <v>534</v>
      </c>
      <c r="N240" s="1" t="s">
        <v>82</v>
      </c>
    </row>
    <row r="241" spans="3:14" ht="12.75">
      <c r="C241" s="2" t="str">
        <f>_XLL.OFFICECOMCLIENT.APPLICATION.ROWLINK(Лист1!$526:$526)</f>
        <v>Row 526, 9162968</v>
      </c>
      <c r="K241" s="1">
        <v>220</v>
      </c>
      <c r="L241" s="1" t="s">
        <v>295</v>
      </c>
      <c r="M241" s="1" t="s">
        <v>534</v>
      </c>
      <c r="N241" s="1" t="s">
        <v>271</v>
      </c>
    </row>
    <row r="242" spans="3:14" ht="12.75">
      <c r="C242" s="2" t="str">
        <f>_XLL.OFFICECOMCLIENT.APPLICATION.ROWLINK(Лист1!$536:$536)</f>
        <v>Row 536, 9162937</v>
      </c>
      <c r="K242" s="1">
        <v>221</v>
      </c>
      <c r="L242" s="1" t="s">
        <v>295</v>
      </c>
      <c r="M242" s="1" t="s">
        <v>535</v>
      </c>
      <c r="N242" s="1" t="s">
        <v>82</v>
      </c>
    </row>
    <row r="243" spans="3:14" ht="12.75">
      <c r="C243" s="2" t="str">
        <f>_XLL.OFFICECOMCLIENT.APPLICATION.ROWLINK(Лист1!$537:$537)</f>
        <v>Row 537, 9162937</v>
      </c>
      <c r="K243" s="1">
        <v>222</v>
      </c>
      <c r="L243" s="1" t="s">
        <v>295</v>
      </c>
      <c r="M243" s="1" t="s">
        <v>536</v>
      </c>
      <c r="N243" s="1" t="s">
        <v>82</v>
      </c>
    </row>
    <row r="244" spans="3:14" ht="12.75">
      <c r="C244" s="2" t="str">
        <f>_XLL.OFFICECOMCLIENT.APPLICATION.ROWLINK(Лист1!$539:$539)</f>
        <v>Row 539, 9162968</v>
      </c>
      <c r="K244" s="1">
        <v>223</v>
      </c>
      <c r="L244" s="1" t="s">
        <v>295</v>
      </c>
      <c r="M244" s="1" t="s">
        <v>536</v>
      </c>
      <c r="N244" s="1" t="s">
        <v>267</v>
      </c>
    </row>
    <row r="245" spans="3:14" ht="12.75">
      <c r="C245" s="2" t="str">
        <f>_XLL.OFFICECOMCLIENT.APPLICATION.ROWLINK(Лист1!$540:$540)</f>
        <v>Row 540, 9162968</v>
      </c>
      <c r="K245" s="1">
        <v>224</v>
      </c>
      <c r="L245" s="1" t="s">
        <v>295</v>
      </c>
      <c r="M245" s="1" t="s">
        <v>536</v>
      </c>
      <c r="N245" s="1" t="s">
        <v>260</v>
      </c>
    </row>
    <row r="246" spans="3:14" ht="12.75">
      <c r="C246" s="2" t="str">
        <f>_XLL.OFFICECOMCLIENT.APPLICATION.ROWLINK(Лист1!$542:$542)</f>
        <v>Row 542, 9162968</v>
      </c>
      <c r="K246" s="1">
        <v>225</v>
      </c>
      <c r="L246" s="1" t="s">
        <v>295</v>
      </c>
      <c r="M246" s="1" t="s">
        <v>536</v>
      </c>
      <c r="N246" s="1" t="s">
        <v>122</v>
      </c>
    </row>
    <row r="247" spans="3:14" ht="12.75">
      <c r="C247" s="2" t="str">
        <f>_XLL.OFFICECOMCLIENT.APPLICATION.ROWLINK(Лист1!$543:$543)</f>
        <v>Row 543, 9162968</v>
      </c>
      <c r="K247" s="1">
        <v>226</v>
      </c>
      <c r="L247" s="1" t="s">
        <v>295</v>
      </c>
      <c r="M247" s="1" t="s">
        <v>536</v>
      </c>
      <c r="N247" s="1" t="s">
        <v>124</v>
      </c>
    </row>
    <row r="248" spans="3:14" ht="12.75">
      <c r="C248" s="2" t="str">
        <f>_XLL.OFFICECOMCLIENT.APPLICATION.ROWLINK(Лист1!$545:$545)</f>
        <v>Row 545, 9162968</v>
      </c>
      <c r="K248" s="1">
        <v>227</v>
      </c>
      <c r="L248" s="1" t="s">
        <v>295</v>
      </c>
      <c r="M248" s="1" t="s">
        <v>536</v>
      </c>
      <c r="N248" s="1" t="s">
        <v>251</v>
      </c>
    </row>
    <row r="249" spans="3:14" ht="12.75">
      <c r="C249" s="2" t="str">
        <f>_XLL.OFFICECOMCLIENT.APPLICATION.ROWLINK(Лист1!$547:$547)</f>
        <v>Row 547, 9162968</v>
      </c>
      <c r="K249" s="1">
        <v>228</v>
      </c>
      <c r="L249" s="1" t="s">
        <v>295</v>
      </c>
      <c r="M249" s="1" t="s">
        <v>536</v>
      </c>
      <c r="N249" s="1" t="s">
        <v>126</v>
      </c>
    </row>
    <row r="250" spans="3:14" ht="12.75">
      <c r="C250" s="2" t="str">
        <f>_XLL.OFFICECOMCLIENT.APPLICATION.ROWLINK(Лист1!$551:$551)</f>
        <v>Row 551, 9162937</v>
      </c>
      <c r="K250" s="1">
        <v>229</v>
      </c>
      <c r="L250" s="1" t="s">
        <v>295</v>
      </c>
      <c r="M250" s="1" t="s">
        <v>465</v>
      </c>
      <c r="N250" s="1" t="s">
        <v>82</v>
      </c>
    </row>
    <row r="251" spans="3:14" ht="12.75">
      <c r="C251" s="2" t="str">
        <f>_XLL.OFFICECOMCLIENT.APPLICATION.ROWLINK(Лист1!$552:$552)</f>
        <v>Row 552, 9162937</v>
      </c>
      <c r="K251" s="1">
        <v>230</v>
      </c>
      <c r="L251" s="1" t="s">
        <v>295</v>
      </c>
      <c r="M251" s="1" t="s">
        <v>466</v>
      </c>
      <c r="N251" s="1" t="s">
        <v>82</v>
      </c>
    </row>
    <row r="252" spans="3:14" ht="12.75">
      <c r="C252" s="2" t="str">
        <f>_XLL.OFFICECOMCLIENT.APPLICATION.ROWLINK(Лист1!$553:$553)</f>
        <v>Row 553, 9162937</v>
      </c>
      <c r="K252" s="1">
        <v>231</v>
      </c>
      <c r="L252" s="1" t="s">
        <v>295</v>
      </c>
      <c r="M252" s="1" t="s">
        <v>537</v>
      </c>
      <c r="N252" s="1" t="s">
        <v>82</v>
      </c>
    </row>
    <row r="253" spans="3:14" ht="12.75">
      <c r="C253" s="2" t="str">
        <f>_XLL.OFFICECOMCLIENT.APPLICATION.ROWLINK(Лист1!$555:$555)</f>
        <v>Row 555, 9162968</v>
      </c>
      <c r="K253" s="1">
        <v>232</v>
      </c>
      <c r="L253" s="1" t="s">
        <v>295</v>
      </c>
      <c r="M253" s="1" t="s">
        <v>537</v>
      </c>
      <c r="N253" s="1" t="s">
        <v>271</v>
      </c>
    </row>
    <row r="254" spans="3:14" ht="12.75">
      <c r="C254" s="2" t="str">
        <f>_XLL.OFFICECOMCLIENT.APPLICATION.ROWLINK(Лист1!$572:$572)</f>
        <v>Row 572, 9162937</v>
      </c>
      <c r="K254" s="1">
        <v>233</v>
      </c>
      <c r="L254" s="1" t="s">
        <v>538</v>
      </c>
      <c r="M254" s="1" t="s">
        <v>82</v>
      </c>
      <c r="N254" s="1" t="s">
        <v>82</v>
      </c>
    </row>
    <row r="255" spans="3:14" ht="12.75">
      <c r="C255" s="2" t="str">
        <f>_XLL.OFFICECOMCLIENT.APPLICATION.ROWLINK(Лист1!$573:$573)</f>
        <v>Row 573, 9162937</v>
      </c>
      <c r="K255" s="1">
        <v>234</v>
      </c>
      <c r="L255" s="1" t="s">
        <v>310</v>
      </c>
      <c r="M255" s="1" t="s">
        <v>82</v>
      </c>
      <c r="N255" s="1" t="s">
        <v>82</v>
      </c>
    </row>
    <row r="256" spans="3:14" ht="12.75">
      <c r="C256" s="2" t="str">
        <f>_XLL.OFFICECOMCLIENT.APPLICATION.ROWLINK(Лист1!$574:$574)</f>
        <v>Row 574, 9162937</v>
      </c>
      <c r="K256" s="1">
        <v>235</v>
      </c>
      <c r="L256" s="1" t="s">
        <v>310</v>
      </c>
      <c r="M256" s="1" t="s">
        <v>460</v>
      </c>
      <c r="N256" s="1" t="s">
        <v>82</v>
      </c>
    </row>
    <row r="257" spans="3:14" ht="12.75">
      <c r="C257" s="2" t="str">
        <f>_XLL.OFFICECOMCLIENT.APPLICATION.ROWLINK(Лист1!$575:$575)</f>
        <v>Row 575, 9162937</v>
      </c>
      <c r="K257" s="1">
        <v>236</v>
      </c>
      <c r="L257" s="1" t="s">
        <v>310</v>
      </c>
      <c r="M257" s="1" t="s">
        <v>461</v>
      </c>
      <c r="N257" s="1" t="s">
        <v>82</v>
      </c>
    </row>
    <row r="258" spans="3:14" ht="12.75">
      <c r="C258" s="2" t="str">
        <f>_XLL.OFFICECOMCLIENT.APPLICATION.ROWLINK(Лист1!$576:$576)</f>
        <v>Row 576, 9162937</v>
      </c>
      <c r="K258" s="1">
        <v>237</v>
      </c>
      <c r="L258" s="1" t="s">
        <v>310</v>
      </c>
      <c r="M258" s="1" t="s">
        <v>462</v>
      </c>
      <c r="N258" s="1" t="s">
        <v>82</v>
      </c>
    </row>
    <row r="259" spans="3:14" ht="12.75">
      <c r="C259" s="2" t="str">
        <f>_XLL.OFFICECOMCLIENT.APPLICATION.ROWLINK(Лист1!$578:$578)</f>
        <v>Row 578, 9162968</v>
      </c>
      <c r="K259" s="1">
        <v>238</v>
      </c>
      <c r="L259" s="1" t="s">
        <v>310</v>
      </c>
      <c r="M259" s="1" t="s">
        <v>462</v>
      </c>
      <c r="N259" s="1" t="s">
        <v>134</v>
      </c>
    </row>
    <row r="260" spans="3:14" ht="12.75">
      <c r="C260" s="2" t="str">
        <f>_XLL.OFFICECOMCLIENT.APPLICATION.ROWLINK(Лист1!$586:$586)</f>
        <v>Row 586, 9162937</v>
      </c>
      <c r="K260" s="1">
        <v>239</v>
      </c>
      <c r="L260" s="1" t="s">
        <v>310</v>
      </c>
      <c r="M260" s="1" t="s">
        <v>539</v>
      </c>
      <c r="N260" s="1" t="s">
        <v>82</v>
      </c>
    </row>
    <row r="261" spans="3:14" ht="12.75">
      <c r="C261" s="2" t="str">
        <f>_XLL.OFFICECOMCLIENT.APPLICATION.ROWLINK(Лист1!$587:$587)</f>
        <v>Row 587, 9162937</v>
      </c>
      <c r="K261" s="1">
        <v>240</v>
      </c>
      <c r="L261" s="1" t="s">
        <v>310</v>
      </c>
      <c r="M261" s="1" t="s">
        <v>540</v>
      </c>
      <c r="N261" s="1" t="s">
        <v>82</v>
      </c>
    </row>
    <row r="262" spans="3:14" ht="12.75">
      <c r="C262" s="2" t="str">
        <f>_XLL.OFFICECOMCLIENT.APPLICATION.ROWLINK(Лист1!$588:$588)</f>
        <v>Row 588, 9162937</v>
      </c>
      <c r="K262" s="1">
        <v>241</v>
      </c>
      <c r="L262" s="1" t="s">
        <v>310</v>
      </c>
      <c r="M262" s="1" t="s">
        <v>541</v>
      </c>
      <c r="N262" s="1" t="s">
        <v>82</v>
      </c>
    </row>
    <row r="263" spans="3:14" ht="12.75">
      <c r="C263" s="2" t="str">
        <f>_XLL.OFFICECOMCLIENT.APPLICATION.ROWLINK(Лист1!$594:$594)</f>
        <v>Row 594, 9162968</v>
      </c>
      <c r="K263" s="1">
        <v>242</v>
      </c>
      <c r="L263" s="1" t="s">
        <v>310</v>
      </c>
      <c r="M263" s="1" t="s">
        <v>541</v>
      </c>
      <c r="N263" s="1" t="s">
        <v>251</v>
      </c>
    </row>
    <row r="264" spans="3:14" ht="12.75">
      <c r="C264" s="2" t="str">
        <f>_XLL.OFFICECOMCLIENT.APPLICATION.ROWLINK(Лист1!$599:$599)</f>
        <v>Row 599, 9162937</v>
      </c>
      <c r="K264" s="1">
        <v>243</v>
      </c>
      <c r="L264" s="1" t="s">
        <v>310</v>
      </c>
      <c r="M264" s="1" t="s">
        <v>542</v>
      </c>
      <c r="N264" s="1" t="s">
        <v>82</v>
      </c>
    </row>
    <row r="265" spans="3:14" ht="12.75">
      <c r="C265" s="2" t="str">
        <f>_XLL.OFFICECOMCLIENT.APPLICATION.ROWLINK(Лист1!$600:$600)</f>
        <v>Row 600, 9162937</v>
      </c>
      <c r="K265" s="1">
        <v>244</v>
      </c>
      <c r="L265" s="1" t="s">
        <v>310</v>
      </c>
      <c r="M265" s="1" t="s">
        <v>543</v>
      </c>
      <c r="N265" s="1" t="s">
        <v>82</v>
      </c>
    </row>
    <row r="266" spans="3:14" ht="12.75">
      <c r="C266" s="2" t="str">
        <f>_XLL.OFFICECOMCLIENT.APPLICATION.ROWLINK(Лист1!$601:$601)</f>
        <v>Row 601, 9162937</v>
      </c>
      <c r="K266" s="1">
        <v>245</v>
      </c>
      <c r="L266" s="1" t="s">
        <v>310</v>
      </c>
      <c r="M266" s="1" t="s">
        <v>544</v>
      </c>
      <c r="N266" s="1" t="s">
        <v>82</v>
      </c>
    </row>
    <row r="267" spans="3:14" ht="12.75">
      <c r="C267" s="2" t="str">
        <f>_XLL.OFFICECOMCLIENT.APPLICATION.ROWLINK(Лист1!$603:$603)</f>
        <v>Row 603, 9162968</v>
      </c>
      <c r="K267" s="1">
        <v>246</v>
      </c>
      <c r="L267" s="1" t="s">
        <v>310</v>
      </c>
      <c r="M267" s="1" t="s">
        <v>544</v>
      </c>
      <c r="N267" s="1" t="s">
        <v>267</v>
      </c>
    </row>
    <row r="268" spans="3:14" ht="12.75">
      <c r="C268" s="2" t="str">
        <f>_XLL.OFFICECOMCLIENT.APPLICATION.ROWLINK(Лист1!$604:$604)</f>
        <v>Row 604, 9162968</v>
      </c>
      <c r="K268" s="1">
        <v>247</v>
      </c>
      <c r="L268" s="1" t="s">
        <v>310</v>
      </c>
      <c r="M268" s="1" t="s">
        <v>544</v>
      </c>
      <c r="N268" s="1" t="s">
        <v>260</v>
      </c>
    </row>
    <row r="269" spans="3:14" ht="12.75">
      <c r="C269" s="2" t="str">
        <f>_XLL.OFFICECOMCLIENT.APPLICATION.ROWLINK(Лист1!$606:$606)</f>
        <v>Row 606, 9162968</v>
      </c>
      <c r="K269" s="1">
        <v>248</v>
      </c>
      <c r="L269" s="1" t="s">
        <v>310</v>
      </c>
      <c r="M269" s="1" t="s">
        <v>544</v>
      </c>
      <c r="N269" s="1" t="s">
        <v>124</v>
      </c>
    </row>
    <row r="270" spans="3:14" ht="12.75">
      <c r="C270" s="2" t="str">
        <f>_XLL.OFFICECOMCLIENT.APPLICATION.ROWLINK(Лист1!$608:$608)</f>
        <v>Row 608, 9162968</v>
      </c>
      <c r="K270" s="1">
        <v>249</v>
      </c>
      <c r="L270" s="1" t="s">
        <v>310</v>
      </c>
      <c r="M270" s="1" t="s">
        <v>544</v>
      </c>
      <c r="N270" s="1" t="s">
        <v>126</v>
      </c>
    </row>
    <row r="271" spans="3:14" ht="12.75">
      <c r="C271" s="2" t="str">
        <f>_XLL.OFFICECOMCLIENT.APPLICATION.ROWLINK(Лист1!$609:$609)</f>
        <v>Row 609, 9162937</v>
      </c>
      <c r="K271" s="1">
        <v>250</v>
      </c>
      <c r="L271" s="1" t="s">
        <v>310</v>
      </c>
      <c r="M271" s="1" t="s">
        <v>545</v>
      </c>
      <c r="N271" s="1" t="s">
        <v>82</v>
      </c>
    </row>
    <row r="272" spans="3:14" ht="12.75">
      <c r="C272" s="2" t="str">
        <f>_XLL.OFFICECOMCLIENT.APPLICATION.ROWLINK(Лист1!$610:$610)</f>
        <v>Row 610, 9162937</v>
      </c>
      <c r="K272" s="1">
        <v>251</v>
      </c>
      <c r="L272" s="1" t="s">
        <v>310</v>
      </c>
      <c r="M272" s="1" t="s">
        <v>546</v>
      </c>
      <c r="N272" s="1" t="s">
        <v>82</v>
      </c>
    </row>
    <row r="273" spans="3:14" ht="12.75">
      <c r="C273" s="2" t="str">
        <f>_XLL.OFFICECOMCLIENT.APPLICATION.ROWLINK(Лист1!$611:$611)</f>
        <v>Row 611, 9162937</v>
      </c>
      <c r="K273" s="1">
        <v>252</v>
      </c>
      <c r="L273" s="1" t="s">
        <v>310</v>
      </c>
      <c r="M273" s="1" t="s">
        <v>547</v>
      </c>
      <c r="N273" s="1" t="s">
        <v>82</v>
      </c>
    </row>
    <row r="274" spans="3:14" ht="12.75">
      <c r="C274" s="2" t="str">
        <f>_XLL.OFFICECOMCLIENT.APPLICATION.ROWLINK(Лист1!$613:$613)</f>
        <v>Row 613, 9162968</v>
      </c>
      <c r="K274" s="1">
        <v>253</v>
      </c>
      <c r="L274" s="1" t="s">
        <v>310</v>
      </c>
      <c r="M274" s="1" t="s">
        <v>547</v>
      </c>
      <c r="N274" s="1" t="s">
        <v>251</v>
      </c>
    </row>
    <row r="275" spans="3:14" ht="12.75">
      <c r="C275" s="2" t="str">
        <f>_XLL.OFFICECOMCLIENT.APPLICATION.ROWLINK(Лист1!$617:$617)</f>
        <v>Row 617, 9162937</v>
      </c>
      <c r="K275" s="1">
        <v>254</v>
      </c>
      <c r="L275" s="1" t="s">
        <v>310</v>
      </c>
      <c r="M275" s="1" t="s">
        <v>548</v>
      </c>
      <c r="N275" s="1" t="s">
        <v>82</v>
      </c>
    </row>
    <row r="276" spans="3:14" ht="12.75">
      <c r="C276" s="2" t="str">
        <f>_XLL.OFFICECOMCLIENT.APPLICATION.ROWLINK(Лист1!$618:$618)</f>
        <v>Row 618, 9162937</v>
      </c>
      <c r="K276" s="1">
        <v>255</v>
      </c>
      <c r="L276" s="1" t="s">
        <v>310</v>
      </c>
      <c r="M276" s="1" t="s">
        <v>549</v>
      </c>
      <c r="N276" s="1" t="s">
        <v>82</v>
      </c>
    </row>
    <row r="277" spans="3:14" ht="12.75">
      <c r="C277" s="2" t="str">
        <f>_XLL.OFFICECOMCLIENT.APPLICATION.ROWLINK(Лист1!$621:$621)</f>
        <v>Row 621, 9162968</v>
      </c>
      <c r="K277" s="1">
        <v>256</v>
      </c>
      <c r="L277" s="1" t="s">
        <v>310</v>
      </c>
      <c r="M277" s="1" t="s">
        <v>549</v>
      </c>
      <c r="N277" s="1" t="s">
        <v>124</v>
      </c>
    </row>
    <row r="278" spans="3:14" ht="12.75">
      <c r="C278" s="2" t="str">
        <f>_XLL.OFFICECOMCLIENT.APPLICATION.ROWLINK(Лист1!$633:$633)</f>
        <v>Row 633, 9162937</v>
      </c>
      <c r="K278" s="1">
        <v>257</v>
      </c>
      <c r="L278" s="1" t="s">
        <v>310</v>
      </c>
      <c r="M278" s="1" t="s">
        <v>496</v>
      </c>
      <c r="N278" s="1" t="s">
        <v>82</v>
      </c>
    </row>
    <row r="279" spans="3:14" ht="12.75">
      <c r="C279" s="2" t="str">
        <f>_XLL.OFFICECOMCLIENT.APPLICATION.ROWLINK(Лист1!$637:$637)</f>
        <v>Row 637, 9162937</v>
      </c>
      <c r="K279" s="1">
        <v>258</v>
      </c>
      <c r="L279" s="1" t="s">
        <v>310</v>
      </c>
      <c r="M279" s="1" t="s">
        <v>550</v>
      </c>
      <c r="N279" s="1" t="s">
        <v>82</v>
      </c>
    </row>
    <row r="280" spans="3:14" ht="12.75">
      <c r="C280" s="2" t="str">
        <f>_XLL.OFFICECOMCLIENT.APPLICATION.ROWLINK(Лист1!$639:$639)</f>
        <v>Row 639, 9162968</v>
      </c>
      <c r="K280" s="1">
        <v>259</v>
      </c>
      <c r="L280" s="1" t="s">
        <v>310</v>
      </c>
      <c r="M280" s="1" t="s">
        <v>550</v>
      </c>
      <c r="N280" s="1" t="s">
        <v>124</v>
      </c>
    </row>
    <row r="281" spans="3:14" ht="12.75">
      <c r="C281" s="2" t="str">
        <f>_XLL.OFFICECOMCLIENT.APPLICATION.ROWLINK(Лист1!$640:$640)</f>
        <v>Row 640, 9162937</v>
      </c>
      <c r="K281" s="1">
        <v>260</v>
      </c>
      <c r="L281" s="1" t="s">
        <v>330</v>
      </c>
      <c r="M281" s="1" t="s">
        <v>82</v>
      </c>
      <c r="N281" s="1" t="s">
        <v>82</v>
      </c>
    </row>
    <row r="282" spans="3:14" ht="12.75">
      <c r="C282" s="2" t="str">
        <f>_XLL.OFFICECOMCLIENT.APPLICATION.ROWLINK(Лист1!$641:$641)</f>
        <v>Row 641, 9162937</v>
      </c>
      <c r="K282" s="1">
        <v>261</v>
      </c>
      <c r="L282" s="1" t="s">
        <v>330</v>
      </c>
      <c r="M282" s="1" t="s">
        <v>460</v>
      </c>
      <c r="N282" s="1" t="s">
        <v>82</v>
      </c>
    </row>
    <row r="283" spans="3:14" ht="12.75">
      <c r="C283" s="2" t="str">
        <f>_XLL.OFFICECOMCLIENT.APPLICATION.ROWLINK(Лист1!$642:$642)</f>
        <v>Row 642, 9162937</v>
      </c>
      <c r="K283" s="1">
        <v>262</v>
      </c>
      <c r="L283" s="1" t="s">
        <v>330</v>
      </c>
      <c r="M283" s="1" t="s">
        <v>461</v>
      </c>
      <c r="N283" s="1" t="s">
        <v>82</v>
      </c>
    </row>
    <row r="284" spans="3:14" ht="12.75">
      <c r="C284" s="2" t="str">
        <f>_XLL.OFFICECOMCLIENT.APPLICATION.ROWLINK(Лист1!$643:$643)</f>
        <v>Row 643, 9162937</v>
      </c>
      <c r="K284" s="1">
        <v>263</v>
      </c>
      <c r="L284" s="1" t="s">
        <v>330</v>
      </c>
      <c r="M284" s="1" t="s">
        <v>462</v>
      </c>
      <c r="N284" s="1" t="s">
        <v>82</v>
      </c>
    </row>
    <row r="285" spans="3:14" ht="12.75">
      <c r="C285" s="2" t="str">
        <f>_XLL.OFFICECOMCLIENT.APPLICATION.ROWLINK(Лист1!$645:$645)</f>
        <v>Row 645, 9162968</v>
      </c>
      <c r="K285" s="1">
        <v>264</v>
      </c>
      <c r="L285" s="1" t="s">
        <v>330</v>
      </c>
      <c r="M285" s="1" t="s">
        <v>462</v>
      </c>
      <c r="N285" s="1" t="s">
        <v>134</v>
      </c>
    </row>
    <row r="286" spans="3:14" ht="12.75">
      <c r="C286" s="2" t="str">
        <f>_XLL.OFFICECOMCLIENT.APPLICATION.ROWLINK(Лист1!$649:$649)</f>
        <v>Row 649, 9162937</v>
      </c>
      <c r="K286" s="1">
        <v>265</v>
      </c>
      <c r="L286" s="1" t="s">
        <v>330</v>
      </c>
      <c r="M286" s="1" t="s">
        <v>535</v>
      </c>
      <c r="N286" s="1" t="s">
        <v>82</v>
      </c>
    </row>
    <row r="287" spans="3:14" ht="12.75">
      <c r="C287" s="2" t="str">
        <f>_XLL.OFFICECOMCLIENT.APPLICATION.ROWLINK(Лист1!$650:$650)</f>
        <v>Row 650, 9162937</v>
      </c>
      <c r="K287" s="1">
        <v>266</v>
      </c>
      <c r="L287" s="1" t="s">
        <v>330</v>
      </c>
      <c r="M287" s="1" t="s">
        <v>536</v>
      </c>
      <c r="N287" s="1" t="s">
        <v>82</v>
      </c>
    </row>
    <row r="288" spans="3:14" ht="12.75">
      <c r="C288" s="2" t="str">
        <f>_XLL.OFFICECOMCLIENT.APPLICATION.ROWLINK(Лист1!$652:$652)</f>
        <v>Row 652, 9162968</v>
      </c>
      <c r="K288" s="1">
        <v>267</v>
      </c>
      <c r="L288" s="1" t="s">
        <v>330</v>
      </c>
      <c r="M288" s="1" t="s">
        <v>536</v>
      </c>
      <c r="N288" s="1" t="s">
        <v>267</v>
      </c>
    </row>
    <row r="289" spans="3:14" ht="12.75">
      <c r="C289" s="2" t="str">
        <f>_XLL.OFFICECOMCLIENT.APPLICATION.ROWLINK(Лист1!$653:$653)</f>
        <v>Row 653, 9162968</v>
      </c>
      <c r="K289" s="1">
        <v>268</v>
      </c>
      <c r="L289" s="1" t="s">
        <v>330</v>
      </c>
      <c r="M289" s="1" t="s">
        <v>536</v>
      </c>
      <c r="N289" s="1" t="s">
        <v>260</v>
      </c>
    </row>
    <row r="290" spans="3:14" ht="12.75">
      <c r="C290" s="2" t="str">
        <f>_XLL.OFFICECOMCLIENT.APPLICATION.ROWLINK(Лист1!$655:$655)</f>
        <v>Row 655, 9162968</v>
      </c>
      <c r="K290" s="1">
        <v>269</v>
      </c>
      <c r="L290" s="1" t="s">
        <v>330</v>
      </c>
      <c r="M290" s="1" t="s">
        <v>536</v>
      </c>
      <c r="N290" s="1" t="s">
        <v>122</v>
      </c>
    </row>
    <row r="291" spans="3:14" ht="12.75">
      <c r="C291" s="2" t="str">
        <f>_XLL.OFFICECOMCLIENT.APPLICATION.ROWLINK(Лист1!$656:$656)</f>
        <v>Row 656, 9162968</v>
      </c>
      <c r="K291" s="1">
        <v>270</v>
      </c>
      <c r="L291" s="1" t="s">
        <v>330</v>
      </c>
      <c r="M291" s="1" t="s">
        <v>536</v>
      </c>
      <c r="N291" s="1" t="s">
        <v>124</v>
      </c>
    </row>
    <row r="292" spans="3:14" ht="12.75">
      <c r="C292" s="2" t="str">
        <f>_XLL.OFFICECOMCLIENT.APPLICATION.ROWLINK(Лист1!$658:$658)</f>
        <v>Row 658, 9162968</v>
      </c>
      <c r="K292" s="1">
        <v>271</v>
      </c>
      <c r="L292" s="1" t="s">
        <v>330</v>
      </c>
      <c r="M292" s="1" t="s">
        <v>536</v>
      </c>
      <c r="N292" s="1" t="s">
        <v>126</v>
      </c>
    </row>
    <row r="293" spans="3:14" ht="12.75">
      <c r="C293" s="2" t="str">
        <f>_XLL.OFFICECOMCLIENT.APPLICATION.ROWLINK(Лист1!$663:$663)</f>
        <v>Row 663, 9162968</v>
      </c>
      <c r="K293" s="1">
        <v>272</v>
      </c>
      <c r="L293" s="1" t="s">
        <v>551</v>
      </c>
      <c r="M293" s="1" t="s">
        <v>82</v>
      </c>
      <c r="N293" s="1" t="s">
        <v>82</v>
      </c>
    </row>
    <row r="294" spans="3:14" ht="12.75">
      <c r="C294" s="2" t="str">
        <f>_XLL.OFFICECOMCLIENT.APPLICATION.ROWLINK(Лист1!$664:$664)</f>
        <v>Row 664, 9162968</v>
      </c>
      <c r="K294" s="1">
        <v>273</v>
      </c>
      <c r="L294" s="1" t="s">
        <v>334</v>
      </c>
      <c r="M294" s="1" t="s">
        <v>82</v>
      </c>
      <c r="N294" s="1" t="s">
        <v>82</v>
      </c>
    </row>
    <row r="295" spans="3:14" ht="12.75">
      <c r="C295" s="2" t="str">
        <f>_XLL.OFFICECOMCLIENT.APPLICATION.ROWLINK(Лист1!$665:$665)</f>
        <v>Row 665, 9162937</v>
      </c>
      <c r="K295" s="1">
        <v>274</v>
      </c>
      <c r="L295" s="1" t="s">
        <v>334</v>
      </c>
      <c r="M295" s="1" t="s">
        <v>460</v>
      </c>
      <c r="N295" s="1" t="s">
        <v>82</v>
      </c>
    </row>
    <row r="296" spans="3:14" ht="12.75">
      <c r="C296" s="2" t="str">
        <f>_XLL.OFFICECOMCLIENT.APPLICATION.ROWLINK(Лист1!$666:$666)</f>
        <v>Row 666, 9162937</v>
      </c>
      <c r="K296" s="1">
        <v>275</v>
      </c>
      <c r="L296" s="1" t="s">
        <v>334</v>
      </c>
      <c r="M296" s="1" t="s">
        <v>461</v>
      </c>
      <c r="N296" s="1" t="s">
        <v>82</v>
      </c>
    </row>
    <row r="297" spans="3:14" ht="12.75">
      <c r="C297" s="2" t="str">
        <f>_XLL.OFFICECOMCLIENT.APPLICATION.ROWLINK(Лист1!$667:$667)</f>
        <v>Row 667, 9162937</v>
      </c>
      <c r="K297" s="1">
        <v>276</v>
      </c>
      <c r="L297" s="1" t="s">
        <v>334</v>
      </c>
      <c r="M297" s="1" t="s">
        <v>462</v>
      </c>
      <c r="N297" s="1" t="s">
        <v>82</v>
      </c>
    </row>
    <row r="298" spans="3:14" ht="12.75">
      <c r="C298" s="2" t="str">
        <f>_XLL.OFFICECOMCLIENT.APPLICATION.ROWLINK(Лист1!$669:$669)</f>
        <v>Row 669, 9162968</v>
      </c>
      <c r="K298" s="1">
        <v>277</v>
      </c>
      <c r="L298" s="1" t="s">
        <v>334</v>
      </c>
      <c r="M298" s="1" t="s">
        <v>462</v>
      </c>
      <c r="N298" s="1" t="s">
        <v>134</v>
      </c>
    </row>
    <row r="299" spans="3:14" ht="12.75">
      <c r="C299" s="2" t="str">
        <f>_XLL.OFFICECOMCLIENT.APPLICATION.ROWLINK(Лист1!$686:$686)</f>
        <v>Row 686, 9162968</v>
      </c>
      <c r="K299" s="1">
        <v>278</v>
      </c>
      <c r="L299" s="1" t="s">
        <v>334</v>
      </c>
      <c r="M299" s="1" t="s">
        <v>552</v>
      </c>
      <c r="N299" s="1" t="s">
        <v>82</v>
      </c>
    </row>
    <row r="300" spans="3:14" ht="12.75">
      <c r="C300" s="2" t="str">
        <f>_XLL.OFFICECOMCLIENT.APPLICATION.ROWLINK(Лист1!$687:$687)</f>
        <v>Row 687, 9162968</v>
      </c>
      <c r="K300" s="1">
        <v>279</v>
      </c>
      <c r="L300" s="1" t="s">
        <v>334</v>
      </c>
      <c r="M300" s="1" t="s">
        <v>553</v>
      </c>
      <c r="N300" s="1" t="s">
        <v>82</v>
      </c>
    </row>
    <row r="301" spans="3:14" ht="12.75">
      <c r="C301" s="2" t="str">
        <f>_XLL.OFFICECOMCLIENT.APPLICATION.ROWLINK(Лист1!$688:$688)</f>
        <v>Row 688, 9162968</v>
      </c>
      <c r="K301" s="1">
        <v>280</v>
      </c>
      <c r="L301" s="1" t="s">
        <v>334</v>
      </c>
      <c r="M301" s="1" t="s">
        <v>554</v>
      </c>
      <c r="N301" s="1" t="s">
        <v>82</v>
      </c>
    </row>
    <row r="302" spans="3:14" ht="12.75">
      <c r="C302" s="2" t="str">
        <f>_XLL.OFFICECOMCLIENT.APPLICATION.ROWLINK(Лист1!$690:$690)</f>
        <v>Row 690, 9162968</v>
      </c>
      <c r="K302" s="1">
        <v>281</v>
      </c>
      <c r="L302" s="1" t="s">
        <v>334</v>
      </c>
      <c r="M302" s="1" t="s">
        <v>554</v>
      </c>
      <c r="N302" s="1" t="s">
        <v>251</v>
      </c>
    </row>
    <row r="303" spans="3:14" ht="12.75">
      <c r="C303" s="2" t="str">
        <f>_XLL.OFFICECOMCLIENT.APPLICATION.ROWLINK(Лист1!$696:$696)</f>
        <v>Row 696, 9162968</v>
      </c>
      <c r="K303" s="1">
        <v>282</v>
      </c>
      <c r="L303" s="1" t="s">
        <v>341</v>
      </c>
      <c r="M303" s="1" t="s">
        <v>82</v>
      </c>
      <c r="N303" s="1" t="s">
        <v>82</v>
      </c>
    </row>
    <row r="304" spans="3:14" ht="12.75">
      <c r="C304" s="2" t="str">
        <f>_XLL.OFFICECOMCLIENT.APPLICATION.ROWLINK(Лист1!$707:$707)</f>
        <v>Row 707, 9162968</v>
      </c>
      <c r="K304" s="1">
        <v>283</v>
      </c>
      <c r="L304" s="1" t="s">
        <v>341</v>
      </c>
      <c r="M304" s="1" t="s">
        <v>552</v>
      </c>
      <c r="N304" s="1" t="s">
        <v>82</v>
      </c>
    </row>
    <row r="305" spans="3:14" ht="12.75">
      <c r="C305" s="2" t="str">
        <f>_XLL.OFFICECOMCLIENT.APPLICATION.ROWLINK(Лист1!$708:$708)</f>
        <v>Row 708, 9162968</v>
      </c>
      <c r="K305" s="1">
        <v>284</v>
      </c>
      <c r="L305" s="1" t="s">
        <v>341</v>
      </c>
      <c r="M305" s="1" t="s">
        <v>553</v>
      </c>
      <c r="N305" s="1" t="s">
        <v>82</v>
      </c>
    </row>
    <row r="306" spans="3:14" ht="12.75">
      <c r="C306" s="2" t="str">
        <f>_XLL.OFFICECOMCLIENT.APPLICATION.ROWLINK(Лист1!$709:$709)</f>
        <v>Row 709, 9162968</v>
      </c>
      <c r="K306" s="1">
        <v>285</v>
      </c>
      <c r="L306" s="1" t="s">
        <v>341</v>
      </c>
      <c r="M306" s="1" t="s">
        <v>554</v>
      </c>
      <c r="N306" s="1" t="s">
        <v>82</v>
      </c>
    </row>
    <row r="307" spans="3:14" ht="12.75">
      <c r="C307" s="2" t="str">
        <f>_XLL.OFFICECOMCLIENT.APPLICATION.ROWLINK(Лист1!$711:$711)</f>
        <v>Row 711, 9162968</v>
      </c>
      <c r="K307" s="1">
        <v>286</v>
      </c>
      <c r="L307" s="1" t="s">
        <v>341</v>
      </c>
      <c r="M307" s="1" t="s">
        <v>554</v>
      </c>
      <c r="N307" s="1" t="s">
        <v>251</v>
      </c>
    </row>
    <row r="308" spans="3:14" ht="12.75">
      <c r="C308" s="2" t="str">
        <f>_XLL.OFFICECOMCLIENT.APPLICATION.ROWLINK(Лист1!$716:$716)</f>
        <v>Row 716, 9162937</v>
      </c>
      <c r="K308" s="1">
        <v>287</v>
      </c>
      <c r="L308" s="1" t="s">
        <v>341</v>
      </c>
      <c r="M308" s="1" t="s">
        <v>555</v>
      </c>
      <c r="N308" s="1" t="s">
        <v>82</v>
      </c>
    </row>
    <row r="309" spans="3:14" ht="12.75">
      <c r="C309" s="2" t="str">
        <f>_XLL.OFFICECOMCLIENT.APPLICATION.ROWLINK(Лист1!$717:$717)</f>
        <v>Row 717, 9162937</v>
      </c>
      <c r="K309" s="1">
        <v>288</v>
      </c>
      <c r="L309" s="1" t="s">
        <v>341</v>
      </c>
      <c r="M309" s="1" t="s">
        <v>556</v>
      </c>
      <c r="N309" s="1" t="s">
        <v>82</v>
      </c>
    </row>
    <row r="310" spans="3:14" ht="12.75">
      <c r="C310" s="2" t="str">
        <f>_XLL.OFFICECOMCLIENT.APPLICATION.ROWLINK(Лист1!$718:$718)</f>
        <v>Row 718, 9162937</v>
      </c>
      <c r="K310" s="1">
        <v>289</v>
      </c>
      <c r="L310" s="1" t="s">
        <v>341</v>
      </c>
      <c r="M310" s="1" t="s">
        <v>557</v>
      </c>
      <c r="N310" s="1" t="s">
        <v>82</v>
      </c>
    </row>
    <row r="311" spans="3:14" ht="12.75">
      <c r="C311" s="2" t="str">
        <f>_XLL.OFFICECOMCLIENT.APPLICATION.ROWLINK(Лист1!$720:$720)</f>
        <v>Row 720, 9162968</v>
      </c>
      <c r="K311" s="1">
        <v>290</v>
      </c>
      <c r="L311" s="1" t="s">
        <v>341</v>
      </c>
      <c r="M311" s="1" t="s">
        <v>557</v>
      </c>
      <c r="N311" s="1" t="s">
        <v>251</v>
      </c>
    </row>
    <row r="312" spans="3:14" ht="12.75">
      <c r="C312" s="2" t="str">
        <f>_XLL.OFFICECOMCLIENT.APPLICATION.ROWLINK(Лист1!$722:$722)</f>
        <v>Row 722, 9162968</v>
      </c>
      <c r="K312" s="1">
        <v>291</v>
      </c>
      <c r="L312" s="1" t="s">
        <v>341</v>
      </c>
      <c r="M312" s="1" t="s">
        <v>558</v>
      </c>
      <c r="N312" s="1" t="s">
        <v>82</v>
      </c>
    </row>
    <row r="313" spans="3:14" ht="12.75">
      <c r="C313" s="2" t="str">
        <f>_XLL.OFFICECOMCLIENT.APPLICATION.ROWLINK(Лист1!$723:$723)</f>
        <v>Row 723, 9162968</v>
      </c>
      <c r="K313" s="1">
        <v>292</v>
      </c>
      <c r="L313" s="1" t="s">
        <v>341</v>
      </c>
      <c r="M313" s="1" t="s">
        <v>559</v>
      </c>
      <c r="N313" s="1" t="s">
        <v>82</v>
      </c>
    </row>
    <row r="314" spans="3:14" ht="12.75">
      <c r="C314" s="2" t="str">
        <f>_XLL.OFFICECOMCLIENT.APPLICATION.ROWLINK(Лист1!$724:$724)</f>
        <v>Row 724, 9162968</v>
      </c>
      <c r="K314" s="1">
        <v>293</v>
      </c>
      <c r="L314" s="1" t="s">
        <v>341</v>
      </c>
      <c r="M314" s="1" t="s">
        <v>560</v>
      </c>
      <c r="N314" s="1" t="s">
        <v>82</v>
      </c>
    </row>
    <row r="315" spans="3:14" ht="12.75">
      <c r="C315" s="2" t="str">
        <f>_XLL.OFFICECOMCLIENT.APPLICATION.ROWLINK(Лист1!$726:$726)</f>
        <v>Row 726, 9162968</v>
      </c>
      <c r="K315" s="1">
        <v>294</v>
      </c>
      <c r="L315" s="1" t="s">
        <v>341</v>
      </c>
      <c r="M315" s="1" t="s">
        <v>560</v>
      </c>
      <c r="N315" s="1" t="s">
        <v>251</v>
      </c>
    </row>
    <row r="316" spans="3:14" ht="12.75">
      <c r="C316" s="2" t="str">
        <f>_XLL.OFFICECOMCLIENT.APPLICATION.ROWLINK(Лист1!$740:$740)</f>
        <v>Row 740, 9162937</v>
      </c>
      <c r="K316" s="1">
        <v>295</v>
      </c>
      <c r="L316" s="1" t="s">
        <v>341</v>
      </c>
      <c r="M316" s="1" t="s">
        <v>465</v>
      </c>
      <c r="N316" s="1" t="s">
        <v>82</v>
      </c>
    </row>
    <row r="317" spans="3:14" ht="12.75">
      <c r="C317" s="2" t="str">
        <f>_XLL.OFFICECOMCLIENT.APPLICATION.ROWLINK(Лист1!$741:$741)</f>
        <v>Row 741, 9162937</v>
      </c>
      <c r="K317" s="1">
        <v>296</v>
      </c>
      <c r="L317" s="1" t="s">
        <v>341</v>
      </c>
      <c r="M317" s="1" t="s">
        <v>466</v>
      </c>
      <c r="N317" s="1" t="s">
        <v>82</v>
      </c>
    </row>
    <row r="318" spans="3:14" ht="12.75">
      <c r="C318" s="2" t="str">
        <f>_XLL.OFFICECOMCLIENT.APPLICATION.ROWLINK(Лист1!$742:$742)</f>
        <v>Row 742, 9162937</v>
      </c>
      <c r="K318" s="1">
        <v>297</v>
      </c>
      <c r="L318" s="1" t="s">
        <v>341</v>
      </c>
      <c r="M318" s="1" t="s">
        <v>561</v>
      </c>
      <c r="N318" s="1" t="s">
        <v>82</v>
      </c>
    </row>
    <row r="319" spans="3:14" ht="12.75">
      <c r="C319" s="2" t="str">
        <f>_XLL.OFFICECOMCLIENT.APPLICATION.ROWLINK(Лист1!$744:$744)</f>
        <v>Row 744, 9162968</v>
      </c>
      <c r="K319" s="1">
        <v>298</v>
      </c>
      <c r="L319" s="1" t="s">
        <v>341</v>
      </c>
      <c r="M319" s="1" t="s">
        <v>561</v>
      </c>
      <c r="N319" s="1" t="s">
        <v>271</v>
      </c>
    </row>
    <row r="320" spans="3:14" ht="12.75">
      <c r="C320" s="2" t="str">
        <f>_XLL.OFFICECOMCLIENT.APPLICATION.ROWLINK(Лист1!$745:$745)</f>
        <v>Row 745, 9162937</v>
      </c>
      <c r="K320" s="1">
        <v>299</v>
      </c>
      <c r="L320" s="1" t="s">
        <v>341</v>
      </c>
      <c r="M320" s="1" t="s">
        <v>496</v>
      </c>
      <c r="N320" s="1" t="s">
        <v>82</v>
      </c>
    </row>
    <row r="321" spans="3:14" ht="12.75">
      <c r="C321" s="2" t="str">
        <f>_XLL.OFFICECOMCLIENT.APPLICATION.ROWLINK(Лист1!$746:$746)</f>
        <v>Row 746, 9162937</v>
      </c>
      <c r="K321" s="1">
        <v>300</v>
      </c>
      <c r="L321" s="1" t="s">
        <v>341</v>
      </c>
      <c r="M321" s="1" t="s">
        <v>562</v>
      </c>
      <c r="N321" s="1" t="s">
        <v>82</v>
      </c>
    </row>
    <row r="322" spans="3:14" ht="12.75">
      <c r="C322" s="2" t="str">
        <f>_XLL.OFFICECOMCLIENT.APPLICATION.ROWLINK(Лист1!$748:$748)</f>
        <v>Row 748, 9162968</v>
      </c>
      <c r="K322" s="1">
        <v>301</v>
      </c>
      <c r="L322" s="1" t="s">
        <v>341</v>
      </c>
      <c r="M322" s="1" t="s">
        <v>562</v>
      </c>
      <c r="N322" s="1" t="s">
        <v>124</v>
      </c>
    </row>
    <row r="323" spans="3:14" ht="12.75">
      <c r="C323" s="2" t="str">
        <f>_XLL.OFFICECOMCLIENT.APPLICATION.ROWLINK(Лист1!$749:$749)</f>
        <v>Row 749, 9162937</v>
      </c>
      <c r="K323" s="1">
        <v>302</v>
      </c>
      <c r="L323" s="1" t="s">
        <v>341</v>
      </c>
      <c r="M323" s="1" t="s">
        <v>563</v>
      </c>
      <c r="N323" s="1" t="s">
        <v>82</v>
      </c>
    </row>
    <row r="324" spans="3:14" ht="12.75">
      <c r="C324" s="2" t="str">
        <f>_XLL.OFFICECOMCLIENT.APPLICATION.ROWLINK(Лист1!$751:$751)</f>
        <v>Row 751, 9162937</v>
      </c>
      <c r="K324" s="1">
        <v>303</v>
      </c>
      <c r="L324" s="1" t="s">
        <v>341</v>
      </c>
      <c r="M324" s="1" t="s">
        <v>563</v>
      </c>
      <c r="N324" s="1" t="s">
        <v>124</v>
      </c>
    </row>
    <row r="325" spans="3:14" ht="12.75">
      <c r="C325" s="2" t="str">
        <f>_XLL.OFFICECOMCLIENT.APPLICATION.ROWLINK(Лист1!$752:$752)</f>
        <v>Row 752, 9162937</v>
      </c>
      <c r="K325" s="1">
        <v>304</v>
      </c>
      <c r="L325" s="1" t="s">
        <v>341</v>
      </c>
      <c r="M325" s="1" t="s">
        <v>564</v>
      </c>
      <c r="N325" s="1" t="s">
        <v>82</v>
      </c>
    </row>
    <row r="326" spans="3:14" ht="12.75">
      <c r="C326" s="2" t="str">
        <f>_XLL.OFFICECOMCLIENT.APPLICATION.ROWLINK(Лист1!$754:$754)</f>
        <v>Row 754, 9162968</v>
      </c>
      <c r="K326" s="1">
        <v>305</v>
      </c>
      <c r="L326" s="1" t="s">
        <v>341</v>
      </c>
      <c r="M326" s="1" t="s">
        <v>564</v>
      </c>
      <c r="N326" s="1" t="s">
        <v>124</v>
      </c>
    </row>
    <row r="327" spans="3:14" ht="12.75">
      <c r="C327" s="2" t="str">
        <f>_XLL.OFFICECOMCLIENT.APPLICATION.ROWLINK(Лист1!$755:$755)</f>
        <v>Row 755, 9162937</v>
      </c>
      <c r="K327" s="1">
        <v>306</v>
      </c>
      <c r="L327" s="1" t="s">
        <v>341</v>
      </c>
      <c r="M327" s="1" t="s">
        <v>565</v>
      </c>
      <c r="N327" s="1" t="s">
        <v>82</v>
      </c>
    </row>
    <row r="328" spans="3:14" ht="12.75">
      <c r="C328" s="2" t="str">
        <f>_XLL.OFFICECOMCLIENT.APPLICATION.ROWLINK(Лист1!$757:$757)</f>
        <v>Row 757, 9162968</v>
      </c>
      <c r="K328" s="1">
        <v>307</v>
      </c>
      <c r="L328" s="1" t="s">
        <v>341</v>
      </c>
      <c r="M328" s="1" t="s">
        <v>565</v>
      </c>
      <c r="N328" s="1" t="s">
        <v>124</v>
      </c>
    </row>
    <row r="329" spans="3:14" ht="12.75">
      <c r="C329" s="2" t="str">
        <f>_XLL.OFFICECOMCLIENT.APPLICATION.ROWLINK(Лист1!$758:$758)</f>
        <v>Row 758, 9162968</v>
      </c>
      <c r="K329" s="1">
        <v>308</v>
      </c>
      <c r="L329" s="1" t="s">
        <v>361</v>
      </c>
      <c r="M329" s="1" t="s">
        <v>82</v>
      </c>
      <c r="N329" s="1" t="s">
        <v>82</v>
      </c>
    </row>
    <row r="330" spans="3:14" ht="12.75">
      <c r="C330" s="2" t="str">
        <f>_XLL.OFFICECOMCLIENT.APPLICATION.ROWLINK(Лист1!$759:$759)</f>
        <v>Row 759, 9162952</v>
      </c>
      <c r="K330" s="1">
        <v>309</v>
      </c>
      <c r="L330" s="1" t="s">
        <v>361</v>
      </c>
      <c r="M330" s="1" t="s">
        <v>552</v>
      </c>
      <c r="N330" s="1" t="s">
        <v>82</v>
      </c>
    </row>
    <row r="331" spans="3:14" ht="12.75">
      <c r="C331" s="2" t="str">
        <f>_XLL.OFFICECOMCLIENT.APPLICATION.ROWLINK(Лист1!$760:$760)</f>
        <v>Row 760, 9162968</v>
      </c>
      <c r="K331" s="1">
        <v>310</v>
      </c>
      <c r="L331" s="1" t="s">
        <v>361</v>
      </c>
      <c r="M331" s="1" t="s">
        <v>553</v>
      </c>
      <c r="N331" s="1" t="s">
        <v>82</v>
      </c>
    </row>
    <row r="332" spans="3:14" ht="12.75">
      <c r="C332" s="2" t="str">
        <f>_XLL.OFFICECOMCLIENT.APPLICATION.ROWLINK(Лист1!$761:$761)</f>
        <v>Row 761, 9162968</v>
      </c>
      <c r="K332" s="1">
        <v>311</v>
      </c>
      <c r="L332" s="1" t="s">
        <v>361</v>
      </c>
      <c r="M332" s="1" t="s">
        <v>554</v>
      </c>
      <c r="N332" s="1" t="s">
        <v>82</v>
      </c>
    </row>
    <row r="333" spans="3:14" ht="12.75">
      <c r="C333" s="2" t="str">
        <f>_XLL.OFFICECOMCLIENT.APPLICATION.ROWLINK(Лист1!$763:$763)</f>
        <v>Row 763, 9162952</v>
      </c>
      <c r="K333" s="1">
        <v>312</v>
      </c>
      <c r="L333" s="1" t="s">
        <v>361</v>
      </c>
      <c r="M333" s="1" t="s">
        <v>554</v>
      </c>
      <c r="N333" s="1" t="s">
        <v>251</v>
      </c>
    </row>
    <row r="334" spans="3:14" ht="12.75">
      <c r="C334" s="2" t="str">
        <f>_XLL.OFFICECOMCLIENT.APPLICATION.ROWLINK(Лист1!$770:$770)</f>
        <v>Row 770, 9162937</v>
      </c>
      <c r="K334" s="1">
        <v>313</v>
      </c>
      <c r="L334" s="1" t="s">
        <v>566</v>
      </c>
      <c r="M334" s="1" t="s">
        <v>82</v>
      </c>
      <c r="N334" s="1" t="s">
        <v>82</v>
      </c>
    </row>
    <row r="335" spans="3:14" ht="12.75">
      <c r="C335" s="2" t="str">
        <f>_XLL.OFFICECOMCLIENT.APPLICATION.ROWLINK(Лист1!$771:$771)</f>
        <v>Row 771, 9162937</v>
      </c>
      <c r="K335" s="1">
        <v>314</v>
      </c>
      <c r="L335" s="1" t="s">
        <v>365</v>
      </c>
      <c r="M335" s="1" t="s">
        <v>82</v>
      </c>
      <c r="N335" s="1" t="s">
        <v>82</v>
      </c>
    </row>
    <row r="336" spans="3:14" ht="12.75">
      <c r="C336" s="2" t="str">
        <f>_XLL.OFFICECOMCLIENT.APPLICATION.ROWLINK(Лист1!$772:$772)</f>
        <v>Row 772, 9162937</v>
      </c>
      <c r="K336" s="1">
        <v>315</v>
      </c>
      <c r="L336" s="1" t="s">
        <v>365</v>
      </c>
      <c r="M336" s="1" t="s">
        <v>567</v>
      </c>
      <c r="N336" s="1" t="s">
        <v>82</v>
      </c>
    </row>
    <row r="337" spans="3:14" ht="12.75">
      <c r="C337" s="2" t="str">
        <f>_XLL.OFFICECOMCLIENT.APPLICATION.ROWLINK(Лист1!$773:$773)</f>
        <v>Row 773, 9162937</v>
      </c>
      <c r="K337" s="1">
        <v>316</v>
      </c>
      <c r="L337" s="1" t="s">
        <v>365</v>
      </c>
      <c r="M337" s="1" t="s">
        <v>568</v>
      </c>
      <c r="N337" s="1" t="s">
        <v>82</v>
      </c>
    </row>
    <row r="338" spans="3:14" ht="12.75">
      <c r="C338" s="2" t="str">
        <f>_XLL.OFFICECOMCLIENT.APPLICATION.ROWLINK(Лист1!$775:$775)</f>
        <v>Row 775, 9162952</v>
      </c>
      <c r="K338" s="1">
        <v>317</v>
      </c>
      <c r="L338" s="1" t="s">
        <v>365</v>
      </c>
      <c r="M338" s="1" t="s">
        <v>568</v>
      </c>
      <c r="N338" s="1" t="s">
        <v>371</v>
      </c>
    </row>
    <row r="339" spans="3:14" ht="12.75">
      <c r="C339" s="2" t="str">
        <f>_XLL.OFFICECOMCLIENT.APPLICATION.ROWLINK(Лист1!$776:$776)</f>
        <v>Row 776, 9162937</v>
      </c>
      <c r="K339" s="1">
        <v>318</v>
      </c>
      <c r="L339" s="1" t="s">
        <v>373</v>
      </c>
      <c r="M339" s="1" t="s">
        <v>82</v>
      </c>
      <c r="N339" s="1" t="s">
        <v>82</v>
      </c>
    </row>
    <row r="340" spans="3:14" ht="12.75">
      <c r="C340" s="2" t="str">
        <f>_XLL.OFFICECOMCLIENT.APPLICATION.ROWLINK(Лист1!$777:$777)</f>
        <v>Row 777, 9162937</v>
      </c>
      <c r="K340" s="1">
        <v>319</v>
      </c>
      <c r="L340" s="1" t="s">
        <v>373</v>
      </c>
      <c r="M340" s="1" t="s">
        <v>460</v>
      </c>
      <c r="N340" s="1" t="s">
        <v>82</v>
      </c>
    </row>
    <row r="341" spans="3:14" ht="12.75">
      <c r="C341" s="2" t="str">
        <f>_XLL.OFFICECOMCLIENT.APPLICATION.ROWLINK(Лист1!$778:$778)</f>
        <v>Row 778, 9162937</v>
      </c>
      <c r="K341" s="1">
        <v>320</v>
      </c>
      <c r="L341" s="1" t="s">
        <v>373</v>
      </c>
      <c r="M341" s="1" t="s">
        <v>461</v>
      </c>
      <c r="N341" s="1" t="s">
        <v>82</v>
      </c>
    </row>
    <row r="342" spans="3:14" ht="12.75">
      <c r="C342" s="2" t="str">
        <f>_XLL.OFFICECOMCLIENT.APPLICATION.ROWLINK(Лист1!$779:$779)</f>
        <v>Row 779, 9162937</v>
      </c>
      <c r="K342" s="1">
        <v>321</v>
      </c>
      <c r="L342" s="1" t="s">
        <v>373</v>
      </c>
      <c r="M342" s="1" t="s">
        <v>462</v>
      </c>
      <c r="N342" s="1" t="s">
        <v>82</v>
      </c>
    </row>
    <row r="343" spans="3:14" ht="12.75">
      <c r="C343" s="2" t="str">
        <f>_XLL.OFFICECOMCLIENT.APPLICATION.ROWLINK(Лист1!$781:$781)</f>
        <v>Row 781, 9162952</v>
      </c>
      <c r="K343" s="1">
        <v>322</v>
      </c>
      <c r="L343" s="1" t="s">
        <v>373</v>
      </c>
      <c r="M343" s="1" t="s">
        <v>462</v>
      </c>
      <c r="N343" s="1" t="s">
        <v>134</v>
      </c>
    </row>
    <row r="344" spans="3:14" ht="12.75">
      <c r="C344" s="2" t="str">
        <f>_XLL.OFFICECOMCLIENT.APPLICATION.ROWLINK(Лист1!$792:$792)</f>
        <v>Row 792, 9162937</v>
      </c>
      <c r="K344" s="1">
        <v>323</v>
      </c>
      <c r="L344" s="1" t="s">
        <v>373</v>
      </c>
      <c r="M344" s="1" t="s">
        <v>465</v>
      </c>
      <c r="N344" s="1" t="s">
        <v>82</v>
      </c>
    </row>
    <row r="345" spans="3:14" ht="12.75">
      <c r="C345" s="2" t="str">
        <f>_XLL.OFFICECOMCLIENT.APPLICATION.ROWLINK(Лист1!$793:$793)</f>
        <v>Row 793, 9162937</v>
      </c>
      <c r="K345" s="1">
        <v>324</v>
      </c>
      <c r="L345" s="1" t="s">
        <v>373</v>
      </c>
      <c r="M345" s="1" t="s">
        <v>466</v>
      </c>
      <c r="N345" s="1" t="s">
        <v>82</v>
      </c>
    </row>
    <row r="346" spans="3:14" ht="12.75">
      <c r="C346" s="2" t="str">
        <f>_XLL.OFFICECOMCLIENT.APPLICATION.ROWLINK(Лист1!$794:$794)</f>
        <v>Row 794, 9162937</v>
      </c>
      <c r="K346" s="1">
        <v>325</v>
      </c>
      <c r="L346" s="1" t="s">
        <v>373</v>
      </c>
      <c r="M346" s="1" t="s">
        <v>569</v>
      </c>
      <c r="N346" s="1" t="s">
        <v>82</v>
      </c>
    </row>
    <row r="347" spans="3:14" ht="12.75">
      <c r="C347" s="2" t="str">
        <f>_XLL.OFFICECOMCLIENT.APPLICATION.ROWLINK(Лист1!$796:$796)</f>
        <v>Row 796, 9162952</v>
      </c>
      <c r="K347" s="1">
        <v>326</v>
      </c>
      <c r="L347" s="1" t="s">
        <v>373</v>
      </c>
      <c r="M347" s="1" t="s">
        <v>569</v>
      </c>
      <c r="N347" s="1" t="s">
        <v>267</v>
      </c>
    </row>
    <row r="348" spans="3:14" ht="12.75">
      <c r="C348" s="2" t="str">
        <f>_XLL.OFFICECOMCLIENT.APPLICATION.ROWLINK(Лист1!$797:$797)</f>
        <v>Row 797, 9162952</v>
      </c>
      <c r="K348" s="1">
        <v>327</v>
      </c>
      <c r="L348" s="1" t="s">
        <v>373</v>
      </c>
      <c r="M348" s="1" t="s">
        <v>569</v>
      </c>
      <c r="N348" s="1" t="s">
        <v>260</v>
      </c>
    </row>
    <row r="349" spans="3:14" ht="12.75">
      <c r="C349" s="2" t="str">
        <f>_XLL.OFFICECOMCLIENT.APPLICATION.ROWLINK(Лист1!$799:$799)</f>
        <v>Row 799, 9162952</v>
      </c>
      <c r="K349" s="1">
        <v>328</v>
      </c>
      <c r="L349" s="1" t="s">
        <v>373</v>
      </c>
      <c r="M349" s="1" t="s">
        <v>569</v>
      </c>
      <c r="N349" s="1" t="s">
        <v>122</v>
      </c>
    </row>
    <row r="350" spans="3:14" ht="12.75">
      <c r="C350" s="2" t="str">
        <f>_XLL.OFFICECOMCLIENT.APPLICATION.ROWLINK(Лист1!$800:$800)</f>
        <v>Row 800, 9162952</v>
      </c>
      <c r="K350" s="1">
        <v>329</v>
      </c>
      <c r="L350" s="1" t="s">
        <v>373</v>
      </c>
      <c r="M350" s="1" t="s">
        <v>569</v>
      </c>
      <c r="N350" s="1" t="s">
        <v>124</v>
      </c>
    </row>
    <row r="351" spans="3:14" ht="12.75">
      <c r="C351" s="2" t="str">
        <f>_XLL.OFFICECOMCLIENT.APPLICATION.ROWLINK(Лист1!$802:$802)</f>
        <v>Row 802, 9162952</v>
      </c>
      <c r="K351" s="1">
        <v>330</v>
      </c>
      <c r="L351" s="1" t="s">
        <v>373</v>
      </c>
      <c r="M351" s="1" t="s">
        <v>569</v>
      </c>
      <c r="N351" s="1" t="s">
        <v>251</v>
      </c>
    </row>
    <row r="352" spans="3:14" ht="12.75">
      <c r="C352" s="2" t="str">
        <f>_XLL.OFFICECOMCLIENT.APPLICATION.ROWLINK(Лист1!$804:$804)</f>
        <v>Row 804, 9162952</v>
      </c>
      <c r="K352" s="1">
        <v>331</v>
      </c>
      <c r="L352" s="1" t="s">
        <v>373</v>
      </c>
      <c r="M352" s="1" t="s">
        <v>569</v>
      </c>
      <c r="N352" s="1" t="s">
        <v>126</v>
      </c>
    </row>
    <row r="353" spans="3:14" ht="12.75">
      <c r="C353" s="2" t="str">
        <f>_XLL.OFFICECOMCLIENT.APPLICATION.ROWLINK(Лист1!$805:$805)</f>
        <v>Row 805, 9162937</v>
      </c>
      <c r="K353" s="1">
        <v>332</v>
      </c>
      <c r="L353" s="1" t="s">
        <v>376</v>
      </c>
      <c r="M353" s="1" t="s">
        <v>82</v>
      </c>
      <c r="N353" s="1" t="s">
        <v>82</v>
      </c>
    </row>
    <row r="354" spans="3:14" ht="12.75">
      <c r="C354" s="2" t="str">
        <f>_XLL.OFFICECOMCLIENT.APPLICATION.ROWLINK(Лист1!$806:$806)</f>
        <v>Row 806, 9162937</v>
      </c>
      <c r="K354" s="1">
        <v>333</v>
      </c>
      <c r="L354" s="1" t="s">
        <v>376</v>
      </c>
      <c r="M354" s="1" t="s">
        <v>570</v>
      </c>
      <c r="N354" s="1" t="s">
        <v>82</v>
      </c>
    </row>
    <row r="355" spans="3:14" ht="12.75">
      <c r="C355" s="2" t="str">
        <f>_XLL.OFFICECOMCLIENT.APPLICATION.ROWLINK(Лист1!$807:$807)</f>
        <v>Row 807, 9162937</v>
      </c>
      <c r="K355" s="1">
        <v>334</v>
      </c>
      <c r="L355" s="1" t="s">
        <v>376</v>
      </c>
      <c r="M355" s="1" t="s">
        <v>571</v>
      </c>
      <c r="N355" s="1" t="s">
        <v>82</v>
      </c>
    </row>
    <row r="356" spans="3:14" ht="12.75">
      <c r="C356" s="2" t="e">
        <f>_XLL.OFFICECOMCLIENT.APPLICATION.ROWLINK(Лист1!#REF!)</f>
        <v>#VALUE!</v>
      </c>
      <c r="K356" s="1">
        <v>337</v>
      </c>
      <c r="L356" s="1" t="s">
        <v>376</v>
      </c>
      <c r="M356" s="1" t="s">
        <v>572</v>
      </c>
      <c r="N356" s="1" t="s">
        <v>82</v>
      </c>
    </row>
    <row r="357" spans="3:14" ht="12.75">
      <c r="C357" s="2" t="e">
        <f>_XLL.OFFICECOMCLIENT.APPLICATION.ROWLINK(Лист1!#REF!)</f>
        <v>#VALUE!</v>
      </c>
      <c r="K357" s="1">
        <v>338</v>
      </c>
      <c r="L357" s="1" t="s">
        <v>376</v>
      </c>
      <c r="M357" s="1" t="s">
        <v>572</v>
      </c>
      <c r="N357" s="1" t="s">
        <v>382</v>
      </c>
    </row>
    <row r="358" spans="3:14" ht="12.75">
      <c r="C358" s="2" t="str">
        <f>_XLL.OFFICECOMCLIENT.APPLICATION.ROWLINK(Лист1!$808:$808)</f>
        <v>Row 808, 9162937</v>
      </c>
      <c r="K358" s="1">
        <v>335</v>
      </c>
      <c r="L358" s="1" t="s">
        <v>376</v>
      </c>
      <c r="M358" s="1" t="s">
        <v>573</v>
      </c>
      <c r="N358" s="1" t="s">
        <v>82</v>
      </c>
    </row>
    <row r="359" spans="3:14" ht="12.75">
      <c r="C359" s="2" t="str">
        <f>_XLL.OFFICECOMCLIENT.APPLICATION.ROWLINK(Лист1!$810:$810)</f>
        <v>Row 810, 9162952</v>
      </c>
      <c r="K359" s="1">
        <v>336</v>
      </c>
      <c r="L359" s="1" t="s">
        <v>376</v>
      </c>
      <c r="M359" s="1" t="s">
        <v>573</v>
      </c>
      <c r="N359" s="1" t="s">
        <v>382</v>
      </c>
    </row>
    <row r="360" spans="3:14" ht="12.75">
      <c r="C360" s="2" t="str">
        <f>_XLL.OFFICECOMCLIENT.APPLICATION.ROWLINK(Лист1!$811:$811)</f>
        <v>Row 811, 9162937</v>
      </c>
      <c r="K360" s="1">
        <v>339</v>
      </c>
      <c r="L360" s="1" t="s">
        <v>376</v>
      </c>
      <c r="M360" s="1" t="s">
        <v>574</v>
      </c>
      <c r="N360" s="1" t="s">
        <v>82</v>
      </c>
    </row>
    <row r="361" spans="3:14" ht="12.75">
      <c r="C361" s="2" t="str">
        <f>_XLL.OFFICECOMCLIENT.APPLICATION.ROWLINK(Лист1!$813:$813)</f>
        <v>Row 813, 9162952</v>
      </c>
      <c r="K361" s="1">
        <v>340</v>
      </c>
      <c r="L361" s="1" t="s">
        <v>376</v>
      </c>
      <c r="M361" s="1" t="s">
        <v>574</v>
      </c>
      <c r="N361" s="1" t="s">
        <v>124</v>
      </c>
    </row>
    <row r="362" spans="3:14" ht="12.75">
      <c r="C362" s="2" t="str">
        <f>_XLL.OFFICECOMCLIENT.APPLICATION.ROWLINK(Лист1!$815:$815)</f>
        <v>Row 815, 9162952</v>
      </c>
      <c r="K362" s="1">
        <v>341</v>
      </c>
      <c r="L362" s="1" t="s">
        <v>376</v>
      </c>
      <c r="M362" s="1" t="s">
        <v>574</v>
      </c>
      <c r="N362" s="1" t="s">
        <v>388</v>
      </c>
    </row>
    <row r="363" spans="3:14" ht="12.75">
      <c r="C363" s="2" t="str">
        <f>_XLL.OFFICECOMCLIENT.APPLICATION.ROWLINK(Лист1!$825:$825)</f>
        <v>Row 825, 9162937</v>
      </c>
      <c r="K363" s="1">
        <v>342</v>
      </c>
      <c r="L363" s="1" t="s">
        <v>376</v>
      </c>
      <c r="M363" s="1" t="s">
        <v>465</v>
      </c>
      <c r="N363" s="1" t="s">
        <v>82</v>
      </c>
    </row>
    <row r="364" spans="3:14" ht="12.75">
      <c r="C364" s="2" t="str">
        <f>_XLL.OFFICECOMCLIENT.APPLICATION.ROWLINK(Лист1!$826:$826)</f>
        <v>Row 826, 9162937</v>
      </c>
      <c r="K364" s="1">
        <v>343</v>
      </c>
      <c r="L364" s="1" t="s">
        <v>376</v>
      </c>
      <c r="M364" s="1" t="s">
        <v>466</v>
      </c>
      <c r="N364" s="1" t="s">
        <v>82</v>
      </c>
    </row>
    <row r="365" spans="3:14" ht="12.75">
      <c r="C365" s="2" t="str">
        <f>_XLL.OFFICECOMCLIENT.APPLICATION.ROWLINK(Лист1!$827:$827)</f>
        <v>Row 827, 9162937</v>
      </c>
      <c r="K365" s="1">
        <v>344</v>
      </c>
      <c r="L365" s="1" t="s">
        <v>376</v>
      </c>
      <c r="M365" s="1" t="s">
        <v>467</v>
      </c>
      <c r="N365" s="1" t="s">
        <v>82</v>
      </c>
    </row>
    <row r="366" spans="3:14" ht="12.75">
      <c r="C366" s="2" t="str">
        <f>_XLL.OFFICECOMCLIENT.APPLICATION.ROWLINK(Лист1!$829:$829)</f>
        <v>Row 829, 9162952</v>
      </c>
      <c r="K366" s="1">
        <v>345</v>
      </c>
      <c r="L366" s="1" t="s">
        <v>376</v>
      </c>
      <c r="M366" s="1" t="s">
        <v>467</v>
      </c>
      <c r="N366" s="1" t="s">
        <v>124</v>
      </c>
    </row>
    <row r="367" spans="3:14" ht="12.75">
      <c r="C367" s="2" t="str">
        <f>_XLL.OFFICECOMCLIENT.APPLICATION.ROWLINK(Лист1!$831:$831)</f>
        <v>Row 831, 9162952</v>
      </c>
      <c r="K367" s="1">
        <v>346</v>
      </c>
      <c r="L367" s="1" t="s">
        <v>376</v>
      </c>
      <c r="M367" s="1" t="s">
        <v>467</v>
      </c>
      <c r="N367" s="1" t="s">
        <v>271</v>
      </c>
    </row>
    <row r="368" spans="3:14" ht="12.75">
      <c r="C368" s="2" t="str">
        <f>_XLL.OFFICECOMCLIENT.APPLICATION.ROWLINK(Лист1!$833:$833)</f>
        <v>Row 833, 9162952</v>
      </c>
      <c r="K368" s="1">
        <v>347</v>
      </c>
      <c r="L368" s="1" t="s">
        <v>376</v>
      </c>
      <c r="M368" s="1" t="s">
        <v>467</v>
      </c>
      <c r="N368" s="1" t="s">
        <v>251</v>
      </c>
    </row>
    <row r="369" spans="3:14" ht="12.75">
      <c r="C369" s="2" t="str">
        <f>_XLL.OFFICECOMCLIENT.APPLICATION.ROWLINK(Лист1!$834:$834)</f>
        <v>Row 834, 9162937</v>
      </c>
      <c r="K369" s="1">
        <v>348</v>
      </c>
      <c r="L369" s="1" t="s">
        <v>376</v>
      </c>
      <c r="M369" s="1" t="s">
        <v>575</v>
      </c>
      <c r="N369" s="1" t="s">
        <v>82</v>
      </c>
    </row>
    <row r="370" spans="3:14" ht="12.75">
      <c r="C370" s="2" t="str">
        <f>_XLL.OFFICECOMCLIENT.APPLICATION.ROWLINK(Лист1!$836:$836)</f>
        <v>Row 836, 9162952</v>
      </c>
      <c r="K370" s="1">
        <v>349</v>
      </c>
      <c r="L370" s="1" t="s">
        <v>376</v>
      </c>
      <c r="M370" s="1" t="s">
        <v>575</v>
      </c>
      <c r="N370" s="1" t="s">
        <v>382</v>
      </c>
    </row>
    <row r="371" spans="3:14" ht="12.75">
      <c r="C371" s="2" t="str">
        <f>_XLL.OFFICECOMCLIENT.APPLICATION.ROWLINK(Лист1!$841:$841)</f>
        <v>Row 841, 9162937</v>
      </c>
      <c r="K371" s="1">
        <v>350</v>
      </c>
      <c r="L371" s="1" t="s">
        <v>392</v>
      </c>
      <c r="M371" s="1" t="s">
        <v>82</v>
      </c>
      <c r="N371" s="1" t="s">
        <v>82</v>
      </c>
    </row>
    <row r="372" spans="3:14" ht="12.75">
      <c r="C372" s="2" t="str">
        <f>_XLL.OFFICECOMCLIENT.APPLICATION.ROWLINK(Лист1!$842:$842)</f>
        <v>Row 842, 9162937</v>
      </c>
      <c r="K372" s="1">
        <v>351</v>
      </c>
      <c r="L372" s="1" t="s">
        <v>392</v>
      </c>
      <c r="M372" s="1" t="s">
        <v>570</v>
      </c>
      <c r="N372" s="1" t="s">
        <v>82</v>
      </c>
    </row>
    <row r="373" spans="3:14" ht="12.75">
      <c r="C373" s="2" t="str">
        <f>_XLL.OFFICECOMCLIENT.APPLICATION.ROWLINK(Лист1!$843:$843)</f>
        <v>Row 843, 9162937</v>
      </c>
      <c r="K373" s="1">
        <v>352</v>
      </c>
      <c r="L373" s="1" t="s">
        <v>392</v>
      </c>
      <c r="M373" s="1" t="s">
        <v>576</v>
      </c>
      <c r="N373" s="1" t="s">
        <v>82</v>
      </c>
    </row>
    <row r="374" spans="3:14" ht="12.75">
      <c r="C374" s="2" t="str">
        <f>_XLL.OFFICECOMCLIENT.APPLICATION.ROWLINK(Лист1!$844:$844)</f>
        <v>Row 844, 9162937</v>
      </c>
      <c r="K374" s="1">
        <v>353</v>
      </c>
      <c r="L374" s="1" t="s">
        <v>392</v>
      </c>
      <c r="M374" s="1" t="s">
        <v>577</v>
      </c>
      <c r="N374" s="1" t="s">
        <v>82</v>
      </c>
    </row>
    <row r="375" spans="3:14" ht="12.75">
      <c r="C375" s="2" t="str">
        <f>_XLL.OFFICECOMCLIENT.APPLICATION.ROWLINK(Лист1!$846:$846)</f>
        <v>Row 846, 9162952</v>
      </c>
      <c r="K375" s="1">
        <v>354</v>
      </c>
      <c r="L375" s="1" t="s">
        <v>392</v>
      </c>
      <c r="M375" s="1" t="s">
        <v>577</v>
      </c>
      <c r="N375" s="1" t="s">
        <v>271</v>
      </c>
    </row>
    <row r="376" spans="3:14" ht="12.75">
      <c r="C376" s="2" t="str">
        <f>_XLL.OFFICECOMCLIENT.APPLICATION.ROWLINK(Лист1!$847:$847)</f>
        <v>Row 847, 9162937</v>
      </c>
      <c r="K376" s="1">
        <v>355</v>
      </c>
      <c r="L376" s="1" t="s">
        <v>392</v>
      </c>
      <c r="M376" s="1" t="s">
        <v>578</v>
      </c>
      <c r="N376" s="1" t="s">
        <v>82</v>
      </c>
    </row>
    <row r="377" spans="3:14" ht="12.75">
      <c r="C377" s="2" t="str">
        <f>_XLL.OFFICECOMCLIENT.APPLICATION.ROWLINK(Лист1!$850:$850)</f>
        <v>Row 850, 9162952</v>
      </c>
      <c r="K377" s="1">
        <v>356</v>
      </c>
      <c r="L377" s="1" t="s">
        <v>392</v>
      </c>
      <c r="M377" s="1" t="s">
        <v>578</v>
      </c>
      <c r="N377" s="1" t="s">
        <v>382</v>
      </c>
    </row>
    <row r="378" spans="3:14" ht="12.75">
      <c r="C378" s="2" t="str">
        <f>_XLL.OFFICECOMCLIENT.APPLICATION.ROWLINK(Лист1!$851:$851)</f>
        <v>Row 851, 9162937</v>
      </c>
      <c r="K378" s="1">
        <v>357</v>
      </c>
      <c r="L378" s="1" t="s">
        <v>392</v>
      </c>
      <c r="M378" s="1" t="s">
        <v>579</v>
      </c>
      <c r="N378" s="1" t="s">
        <v>82</v>
      </c>
    </row>
    <row r="379" spans="3:14" ht="12.75">
      <c r="C379" s="2" t="str">
        <f>_XLL.OFFICECOMCLIENT.APPLICATION.ROWLINK(Лист1!$852:$852)</f>
        <v>Row 852, 9162937</v>
      </c>
      <c r="K379" s="1">
        <v>358</v>
      </c>
      <c r="L379" s="1" t="s">
        <v>392</v>
      </c>
      <c r="M379" s="1" t="s">
        <v>580</v>
      </c>
      <c r="N379" s="1" t="s">
        <v>82</v>
      </c>
    </row>
    <row r="380" spans="3:14" ht="12.75">
      <c r="C380" s="2" t="str">
        <f>_XLL.OFFICECOMCLIENT.APPLICATION.ROWLINK(Лист1!$854:$854)</f>
        <v>Row 854, 9162952</v>
      </c>
      <c r="K380" s="1">
        <v>359</v>
      </c>
      <c r="L380" s="1" t="s">
        <v>392</v>
      </c>
      <c r="M380" s="1" t="s">
        <v>580</v>
      </c>
      <c r="N380" s="1" t="s">
        <v>271</v>
      </c>
    </row>
    <row r="381" spans="3:14" ht="12.75">
      <c r="C381" s="2" t="str">
        <f>_XLL.OFFICECOMCLIENT.APPLICATION.ROWLINK(Лист1!$855:$855)</f>
        <v>Row 855, 9162937</v>
      </c>
      <c r="K381" s="1">
        <v>360</v>
      </c>
      <c r="L381" s="1" t="s">
        <v>392</v>
      </c>
      <c r="M381" s="1" t="s">
        <v>581</v>
      </c>
      <c r="N381" s="1" t="s">
        <v>82</v>
      </c>
    </row>
    <row r="382" spans="3:14" ht="12.75">
      <c r="C382" s="2" t="str">
        <f>_XLL.OFFICECOMCLIENT.APPLICATION.ROWLINK(Лист1!$856:$856)</f>
        <v>Row 856, 9162937</v>
      </c>
      <c r="K382" s="1">
        <v>361</v>
      </c>
      <c r="L382" s="1" t="s">
        <v>392</v>
      </c>
      <c r="M382" s="1" t="s">
        <v>582</v>
      </c>
      <c r="N382" s="1" t="s">
        <v>82</v>
      </c>
    </row>
    <row r="383" spans="3:14" ht="12.75">
      <c r="C383" s="2" t="str">
        <f>_XLL.OFFICECOMCLIENT.APPLICATION.ROWLINK(Лист1!$859:$859)</f>
        <v>Row 859, 9162952</v>
      </c>
      <c r="K383" s="1">
        <v>362</v>
      </c>
      <c r="L383" s="1" t="s">
        <v>392</v>
      </c>
      <c r="M383" s="1" t="s">
        <v>583</v>
      </c>
      <c r="N383" s="1" t="s">
        <v>407</v>
      </c>
    </row>
    <row r="384" spans="3:14" ht="12.75">
      <c r="C384" s="2" t="str">
        <f>_XLL.OFFICECOMCLIENT.APPLICATION.ROWLINK(Лист1!$862:$862)</f>
        <v>Row 862, 9162937</v>
      </c>
      <c r="K384" s="1">
        <v>363</v>
      </c>
      <c r="L384" s="1" t="s">
        <v>392</v>
      </c>
      <c r="M384" s="1" t="s">
        <v>584</v>
      </c>
      <c r="N384" s="1" t="s">
        <v>407</v>
      </c>
    </row>
    <row r="385" spans="3:14" ht="12.75">
      <c r="C385" s="2" t="str">
        <f>_XLL.OFFICECOMCLIENT.APPLICATION.ROWLINK(Лист1!$863:$863)</f>
        <v>Row 863, 9162937</v>
      </c>
      <c r="K385" s="1">
        <v>364</v>
      </c>
      <c r="L385" s="1" t="s">
        <v>392</v>
      </c>
      <c r="M385" s="1" t="s">
        <v>585</v>
      </c>
      <c r="N385" s="1" t="s">
        <v>82</v>
      </c>
    </row>
    <row r="386" spans="3:14" ht="12.75">
      <c r="C386" s="2" t="str">
        <f>_XLL.OFFICECOMCLIENT.APPLICATION.ROWLINK(Лист1!$865:$865)</f>
        <v>Row 865, 9162952</v>
      </c>
      <c r="K386" s="1">
        <v>365</v>
      </c>
      <c r="L386" s="1" t="s">
        <v>392</v>
      </c>
      <c r="M386" s="1" t="s">
        <v>585</v>
      </c>
      <c r="N386" s="1" t="s">
        <v>407</v>
      </c>
    </row>
    <row r="387" spans="3:14" ht="12.75">
      <c r="C387" s="2" t="str">
        <f>_XLL.OFFICECOMCLIENT.APPLICATION.ROWLINK(Лист1!$876:$876)</f>
        <v>Row 876, 9162937</v>
      </c>
      <c r="K387" s="1">
        <v>366</v>
      </c>
      <c r="L387" s="1" t="s">
        <v>586</v>
      </c>
      <c r="M387" s="1" t="s">
        <v>82</v>
      </c>
      <c r="N387" s="1" t="s">
        <v>82</v>
      </c>
    </row>
    <row r="388" spans="3:14" ht="12.75">
      <c r="C388" s="2" t="str">
        <f>_XLL.OFFICECOMCLIENT.APPLICATION.ROWLINK(Лист1!$882:$882)</f>
        <v>Row 882, 9162937</v>
      </c>
      <c r="K388" s="1">
        <v>367</v>
      </c>
      <c r="L388" s="1" t="s">
        <v>415</v>
      </c>
      <c r="M388" s="1" t="s">
        <v>82</v>
      </c>
      <c r="N388" s="1" t="s">
        <v>82</v>
      </c>
    </row>
    <row r="389" spans="3:14" ht="12.75">
      <c r="C389" s="2" t="str">
        <f>_XLL.OFFICECOMCLIENT.APPLICATION.ROWLINK(Лист1!$883:$883)</f>
        <v>Row 883, 9162937</v>
      </c>
      <c r="K389" s="1">
        <v>368</v>
      </c>
      <c r="L389" s="1" t="s">
        <v>415</v>
      </c>
      <c r="M389" s="1" t="s">
        <v>587</v>
      </c>
      <c r="N389" s="1" t="s">
        <v>82</v>
      </c>
    </row>
    <row r="390" spans="3:14" ht="12.75">
      <c r="C390" s="2" t="str">
        <f>_XLL.OFFICECOMCLIENT.APPLICATION.ROWLINK(Лист1!$884:$884)</f>
        <v>Row 884, 9162937</v>
      </c>
      <c r="K390" s="1">
        <v>369</v>
      </c>
      <c r="L390" s="1" t="s">
        <v>415</v>
      </c>
      <c r="M390" s="1" t="s">
        <v>588</v>
      </c>
      <c r="N390" s="1" t="s">
        <v>82</v>
      </c>
    </row>
    <row r="391" spans="3:14" ht="12.75">
      <c r="C391" s="2" t="str">
        <f>_XLL.OFFICECOMCLIENT.APPLICATION.ROWLINK(Лист1!$886:$886)</f>
        <v>Row 886, 9162952</v>
      </c>
      <c r="K391" s="1">
        <v>370</v>
      </c>
      <c r="L391" s="1" t="s">
        <v>415</v>
      </c>
      <c r="M391" s="1" t="s">
        <v>588</v>
      </c>
      <c r="N391" s="1" t="s">
        <v>124</v>
      </c>
    </row>
    <row r="392" spans="3:14" ht="12.75">
      <c r="C392" s="2" t="str">
        <f>_XLL.OFFICECOMCLIENT.APPLICATION.ROWLINK(Лист1!$892:$892)</f>
        <v>Row 892, 9162937</v>
      </c>
      <c r="K392" s="1">
        <v>371</v>
      </c>
      <c r="L392" s="1" t="s">
        <v>589</v>
      </c>
      <c r="M392" s="1" t="s">
        <v>82</v>
      </c>
      <c r="N392" s="1" t="s">
        <v>82</v>
      </c>
    </row>
    <row r="393" spans="3:14" ht="12.75">
      <c r="C393" s="2" t="str">
        <f>_XLL.OFFICECOMCLIENT.APPLICATION.ROWLINK(Лист1!$893:$893)</f>
        <v>Row 893, 9162937</v>
      </c>
      <c r="K393" s="1">
        <v>372</v>
      </c>
      <c r="L393" s="1" t="s">
        <v>423</v>
      </c>
      <c r="M393" s="1" t="s">
        <v>82</v>
      </c>
      <c r="N393" s="1" t="s">
        <v>82</v>
      </c>
    </row>
    <row r="394" spans="3:14" ht="12.75">
      <c r="C394" s="2" t="str">
        <f>_XLL.OFFICECOMCLIENT.APPLICATION.ROWLINK(Лист1!$894:$894)</f>
        <v>Row 894, 9162952</v>
      </c>
      <c r="K394" s="1">
        <v>373</v>
      </c>
      <c r="L394" s="1" t="s">
        <v>423</v>
      </c>
      <c r="M394" s="1" t="s">
        <v>590</v>
      </c>
      <c r="N394" s="1" t="s">
        <v>82</v>
      </c>
    </row>
    <row r="395" spans="3:14" ht="12.75">
      <c r="C395" s="2" t="str">
        <f>_XLL.OFFICECOMCLIENT.APPLICATION.ROWLINK(Лист1!$896:$896)</f>
        <v>Row 896, 9162952</v>
      </c>
      <c r="K395" s="1">
        <v>374</v>
      </c>
      <c r="L395" s="1" t="s">
        <v>423</v>
      </c>
      <c r="M395" s="1" t="s">
        <v>590</v>
      </c>
      <c r="N395" s="1" t="s">
        <v>427</v>
      </c>
    </row>
    <row r="396" spans="3:14" ht="12.75">
      <c r="C396" s="2" t="str">
        <f>_XLL.OFFICECOMCLIENT.APPLICATION.ROWLINK(Лист1!$897:$897)</f>
        <v>Row 897, 9162952</v>
      </c>
      <c r="K396" s="1">
        <v>375</v>
      </c>
      <c r="L396" s="1" t="s">
        <v>591</v>
      </c>
      <c r="M396" s="1" t="s">
        <v>82</v>
      </c>
      <c r="N396" s="1" t="s">
        <v>82</v>
      </c>
    </row>
    <row r="397" spans="3:14" ht="12.75">
      <c r="C397" s="2" t="str">
        <f>_XLL.OFFICECOMCLIENT.APPLICATION.ROWLINK(Лист1!$898:$898)</f>
        <v>Row 898, 9162952</v>
      </c>
      <c r="K397" s="1">
        <v>376</v>
      </c>
      <c r="L397" s="1" t="s">
        <v>431</v>
      </c>
      <c r="M397" s="1" t="s">
        <v>82</v>
      </c>
      <c r="N397" s="1" t="s">
        <v>82</v>
      </c>
    </row>
    <row r="398" spans="3:14" ht="12.75">
      <c r="C398" s="2" t="str">
        <f>_XLL.OFFICECOMCLIENT.APPLICATION.ROWLINK(Лист1!$899:$899)</f>
        <v>Row 899, 9162952</v>
      </c>
      <c r="K398" s="1">
        <v>377</v>
      </c>
      <c r="L398" s="1" t="s">
        <v>431</v>
      </c>
      <c r="M398" s="1" t="s">
        <v>592</v>
      </c>
      <c r="N398" s="1" t="s">
        <v>82</v>
      </c>
    </row>
    <row r="399" spans="3:14" ht="12.75">
      <c r="C399" s="2" t="str">
        <f>_XLL.OFFICECOMCLIENT.APPLICATION.ROWLINK(Лист1!$900:$900)</f>
        <v>Row 900, 9162952</v>
      </c>
      <c r="K399" s="1">
        <v>378</v>
      </c>
      <c r="L399" s="1" t="s">
        <v>431</v>
      </c>
      <c r="M399" s="1" t="s">
        <v>593</v>
      </c>
      <c r="N399" s="1" t="s">
        <v>82</v>
      </c>
    </row>
    <row r="400" spans="3:14" ht="12.75">
      <c r="C400" s="2" t="str">
        <f>_XLL.OFFICECOMCLIENT.APPLICATION.ROWLINK(Лист1!$901:$901)</f>
        <v>Row 901, 9162952</v>
      </c>
      <c r="K400" s="1">
        <v>379</v>
      </c>
      <c r="L400" s="1" t="s">
        <v>431</v>
      </c>
      <c r="M400" s="1" t="s">
        <v>593</v>
      </c>
      <c r="N400" s="1" t="s">
        <v>594</v>
      </c>
    </row>
    <row r="401" spans="3:14" ht="12.75">
      <c r="C401" s="2" t="str">
        <f>_XLL.OFFICECOMCLIENT.APPLICATION.ROWLINK(Лист1!$902:$902)</f>
        <v>Row 902, 9162952</v>
      </c>
      <c r="K401" s="1">
        <v>380</v>
      </c>
      <c r="L401" s="1" t="s">
        <v>595</v>
      </c>
      <c r="M401" s="1" t="s">
        <v>82</v>
      </c>
      <c r="N401" s="1" t="s">
        <v>82</v>
      </c>
    </row>
    <row r="402" spans="3:14" ht="12.75">
      <c r="C402" s="2" t="str">
        <f>_XLL.OFFICECOMCLIENT.APPLICATION.ROWLINK(Лист1!$903:$903)</f>
        <v>Row 903, 9162952</v>
      </c>
      <c r="K402" s="1">
        <v>381</v>
      </c>
      <c r="L402" s="1" t="s">
        <v>441</v>
      </c>
      <c r="M402" s="1" t="s">
        <v>82</v>
      </c>
      <c r="N402" s="1" t="s">
        <v>82</v>
      </c>
    </row>
    <row r="403" spans="3:14" ht="12.75">
      <c r="C403" s="2" t="str">
        <f>_XLL.OFFICECOMCLIENT.APPLICATION.ROWLINK(Лист1!$904:$904)</f>
        <v>Row 904, 9162952</v>
      </c>
      <c r="K403" s="1">
        <v>382</v>
      </c>
      <c r="L403" s="1" t="s">
        <v>441</v>
      </c>
      <c r="M403" s="1" t="s">
        <v>596</v>
      </c>
      <c r="N403" s="1" t="s">
        <v>82</v>
      </c>
    </row>
    <row r="404" spans="3:14" ht="12.75">
      <c r="C404" s="2" t="str">
        <f>_XLL.OFFICECOMCLIENT.APPLICATION.ROWLINK(Лист1!$905:$905)</f>
        <v>Row 905, 9162952</v>
      </c>
      <c r="K404" s="1">
        <v>383</v>
      </c>
      <c r="L404" s="1" t="s">
        <v>441</v>
      </c>
      <c r="M404" s="1" t="s">
        <v>597</v>
      </c>
      <c r="N404" s="1" t="s">
        <v>82</v>
      </c>
    </row>
    <row r="405" spans="3:14" ht="12.75">
      <c r="C405" s="2" t="str">
        <f>_XLL.OFFICECOMCLIENT.APPLICATION.ROWLINK(Лист1!$906:$906)</f>
        <v>Row 906, 9162952</v>
      </c>
      <c r="K405" s="1">
        <v>384</v>
      </c>
      <c r="L405" s="1" t="s">
        <v>441</v>
      </c>
      <c r="M405" s="1" t="s">
        <v>598</v>
      </c>
      <c r="N405" s="1" t="s">
        <v>82</v>
      </c>
    </row>
    <row r="406" spans="3:14" ht="12.75">
      <c r="C406" s="2" t="str">
        <f>_XLL.OFFICECOMCLIENT.APPLICATION.ROWLINK(Лист1!$909:$909)</f>
        <v>Row 909, 9162952</v>
      </c>
      <c r="K406" s="1">
        <v>385</v>
      </c>
      <c r="L406" s="1" t="s">
        <v>441</v>
      </c>
      <c r="M406" s="1" t="s">
        <v>599</v>
      </c>
      <c r="N406" s="1" t="s">
        <v>449</v>
      </c>
    </row>
    <row r="407" spans="3:14" ht="12.75">
      <c r="C407" s="2" t="str">
        <f>_XLL.OFFICECOMCLIENT.APPLICATION.ROWLINK(Лист1!$912:$912)</f>
        <v>Row 912, 9162952</v>
      </c>
      <c r="K407" s="1">
        <v>386</v>
      </c>
      <c r="L407" s="1" t="s">
        <v>441</v>
      </c>
      <c r="M407" s="1" t="s">
        <v>600</v>
      </c>
      <c r="N407" s="1" t="s">
        <v>449</v>
      </c>
    </row>
    <row r="408" spans="3:14" ht="12.75">
      <c r="C408" s="2" t="str">
        <f>_XLL.OFFICECOMCLIENT.APPLICATION.ROWLINK(Лист1!$918:$918)</f>
        <v>Row 918, 9162952</v>
      </c>
      <c r="K408" s="1">
        <v>387</v>
      </c>
      <c r="L408" s="1" t="s">
        <v>453</v>
      </c>
      <c r="M408" s="1" t="s">
        <v>82</v>
      </c>
      <c r="N408" s="1" t="s">
        <v>82</v>
      </c>
    </row>
    <row r="409" spans="3:14" ht="12.75">
      <c r="C409" s="2" t="str">
        <f>_XLL.OFFICECOMCLIENT.APPLICATION.ROWLINK(Лист1!$919:$919)</f>
        <v>Row 919, 9162952</v>
      </c>
      <c r="K409" s="1">
        <v>388</v>
      </c>
      <c r="L409" s="1" t="s">
        <v>453</v>
      </c>
      <c r="M409" s="1" t="s">
        <v>460</v>
      </c>
      <c r="N409" s="1" t="s">
        <v>82</v>
      </c>
    </row>
    <row r="410" spans="3:14" ht="12.75">
      <c r="C410" s="2" t="str">
        <f>_XLL.OFFICECOMCLIENT.APPLICATION.ROWLINK(Лист1!$920:$920)</f>
        <v>Row 920, 9162952</v>
      </c>
      <c r="K410" s="1">
        <v>389</v>
      </c>
      <c r="L410" s="1" t="s">
        <v>453</v>
      </c>
      <c r="M410" s="1" t="s">
        <v>461</v>
      </c>
      <c r="N410" s="1" t="s">
        <v>82</v>
      </c>
    </row>
    <row r="411" spans="3:14" ht="12.75">
      <c r="C411" s="2" t="str">
        <f>_XLL.OFFICECOMCLIENT.APPLICATION.ROWLINK(Лист1!$921:$921)</f>
        <v>Row 921, 9162952</v>
      </c>
      <c r="K411" s="1">
        <v>390</v>
      </c>
      <c r="L411" s="1" t="s">
        <v>453</v>
      </c>
      <c r="M411" s="1" t="s">
        <v>462</v>
      </c>
      <c r="N411" s="1" t="s">
        <v>82</v>
      </c>
    </row>
    <row r="412" spans="3:14" ht="12.75">
      <c r="C412" s="2" t="str">
        <f>_XLL.OFFICECOMCLIENT.APPLICATION.ROWLINK(Лист1!$923:$923)</f>
        <v>Row 923, 9162952</v>
      </c>
      <c r="K412" s="1">
        <v>391</v>
      </c>
      <c r="L412" s="1" t="s">
        <v>453</v>
      </c>
      <c r="M412" s="1" t="s">
        <v>462</v>
      </c>
      <c r="N412" s="1" t="s">
        <v>455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2013-02-20T11:23:18Z</cp:lastPrinted>
  <dcterms:created xsi:type="dcterms:W3CDTF">2007-09-07T06:19:40Z</dcterms:created>
  <dcterms:modified xsi:type="dcterms:W3CDTF">2013-03-22T05:53:10Z</dcterms:modified>
  <cp:category/>
  <cp:version/>
  <cp:contentType/>
  <cp:contentStatus/>
</cp:coreProperties>
</file>