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9320" windowHeight="11565" activeTab="1"/>
  </bookViews>
  <sheets>
    <sheet name="Лист1" sheetId="1" r:id="rId1"/>
    <sheet name="Лист2" sheetId="2" r:id="rId2"/>
  </sheets>
  <definedNames>
    <definedName name="_xlnm._FilterDatabase" localSheetId="0" hidden="1">'Лист1'!$A$9:$I$966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'Лист1'!$A$1:$H$966</definedName>
  </definedNames>
  <calcPr fullCalcOnLoad="1"/>
</workbook>
</file>

<file path=xl/sharedStrings.xml><?xml version="1.0" encoding="utf-8"?>
<sst xmlns="http://schemas.openxmlformats.org/spreadsheetml/2006/main" count="10924" uniqueCount="875">
  <si>
    <t>Название</t>
  </si>
  <si>
    <t>Раздел</t>
  </si>
  <si>
    <t>Подраздел</t>
  </si>
  <si>
    <t>Целевая статья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</si>
  <si>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</si>
  <si>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</si>
  <si>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</si>
  <si>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</si>
  <si>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</si>
  <si>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</si>
  <si>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</si>
  <si>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</si>
  <si>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</si>
  <si>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</si>
  <si>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</si>
  <si>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</si>
  <si>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</si>
  <si>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</si>
  <si>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</si>
  <si>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</si>
  <si>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</si>
  <si>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</si>
  <si>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</si>
  <si>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</si>
  <si>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</si>
  <si>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</si>
  <si>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</si>
  <si>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</si>
  <si>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</si>
  <si>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</si>
  <si>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</si>
  <si>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</si>
  <si>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</si>
  <si>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</si>
  <si>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</si>
  <si>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</si>
  <si>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</si>
  <si>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</si>
  <si>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</si>
  <si>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</si>
  <si>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</si>
  <si>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</si>
  <si>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</si>
  <si>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</si>
  <si>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</si>
  <si>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</si>
  <si>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</si>
  <si>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</si>
  <si>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</si>
  <si>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</si>
  <si>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</si>
  <si>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</si>
  <si>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</si>
  <si>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</si>
  <si>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</si>
  <si>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</si>
  <si>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</si>
  <si>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</si>
  <si>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</si>
  <si>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</si>
  <si>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</si>
  <si>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</si>
  <si>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</si>
  <si>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</si>
  <si>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</si>
  <si>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</si>
  <si>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</si>
  <si>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</si>
  <si>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</si>
  <si>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</si>
  <si>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</si>
  <si>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</si>
  <si>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</si>
  <si>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</si>
  <si>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</si>
  <si>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</si>
  <si>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</si>
  <si>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</si>
  <si>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</si>
  <si>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</si>
  <si>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</si>
  <si>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</si>
  <si>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</si>
  <si>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</si>
  <si>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</si>
  <si>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</si>
  <si>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</si>
  <si>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</si>
  <si>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</si>
  <si>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</si>
  <si>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</si>
  <si>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</si>
  <si>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</si>
  <si>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</si>
  <si>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</si>
  <si>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</si>
  <si>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</si>
  <si>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</si>
  <si>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</si>
  <si>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</si>
  <si>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</si>
  <si>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</si>
  <si>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</si>
  <si>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</si>
  <si>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</si>
  <si>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</si>
  <si>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</si>
  <si>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</si>
  <si>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</si>
  <si>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</si>
  <si>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</si>
  <si>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</si>
  <si>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</si>
  <si>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</si>
  <si>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</si>
  <si>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</si>
  <si>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</si>
  <si>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</si>
  <si>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</si>
  <si>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</si>
  <si>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</si>
  <si>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</si>
  <si>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</si>
  <si>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</si>
  <si>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</si>
  <si>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</si>
  <si>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</si>
  <si>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</si>
  <si>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</si>
  <si>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</si>
  <si>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</si>
  <si>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</si>
  <si>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</si>
  <si>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</si>
  <si>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</si>
  <si>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</si>
  <si>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</si>
  <si>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</si>
  <si>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</si>
  <si>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</si>
  <si>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</si>
  <si>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</si>
  <si>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</si>
  <si>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</si>
  <si>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</si>
  <si>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</si>
  <si>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</si>
  <si>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</si>
  <si>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</si>
  <si>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</si>
  <si>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</si>
  <si>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</si>
  <si>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</si>
  <si>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</si>
  <si>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</si>
  <si>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</si>
  <si>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</si>
  <si>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</si>
  <si>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</si>
  <si>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</si>
  <si>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</si>
  <si>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</si>
  <si>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</si>
  <si>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</si>
  <si>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</si>
  <si>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</si>
  <si>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</si>
  <si>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</si>
  <si>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</si>
  <si>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</si>
  <si>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</si>
  <si>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</si>
  <si>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</si>
  <si>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</si>
  <si>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</si>
  <si>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</si>
  <si>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</si>
  <si>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</si>
  <si>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</si>
  <si>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</si>
  <si>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</si>
  <si>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</si>
  <si>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</si>
  <si>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</si>
  <si>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</si>
  <si>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</si>
  <si>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</si>
  <si>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</si>
  <si>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</si>
  <si>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</si>
  <si>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</si>
  <si>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</si>
  <si>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</si>
  <si>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</si>
  <si>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</si>
  <si>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</si>
  <si>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</si>
  <si>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</si>
  <si>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</si>
  <si>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</si>
  <si>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</si>
  <si>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</si>
  <si>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</si>
  <si>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</si>
  <si>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</si>
  <si>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</si>
  <si>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</si>
  <si>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</si>
  <si>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</si>
  <si>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</si>
  <si>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</si>
  <si>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</si>
  <si>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</si>
  <si>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</si>
  <si>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</si>
  <si>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</si>
  <si>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</si>
  <si>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</si>
  <si>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</si>
  <si>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</si>
  <si>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</si>
  <si>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</si>
  <si>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</si>
  <si>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</si>
  <si>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</si>
  <si>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</si>
  <si>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</si>
  <si>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</si>
  <si>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</si>
  <si>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</si>
  <si>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</si>
  <si>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</si>
  <si>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</si>
  <si>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</si>
  <si>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</si>
  <si>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</si>
  <si>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</si>
  <si>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</si>
  <si>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</si>
  <si>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</si>
  <si>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</si>
  <si>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</si>
  <si>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</si>
  <si>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</si>
  <si>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</si>
  <si>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</si>
  <si>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</si>
  <si>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</si>
  <si>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</si>
  <si>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</si>
  <si>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</si>
  <si>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</si>
  <si>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</si>
  <si>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</si>
  <si>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</si>
  <si>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</si>
  <si>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</si>
  <si>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</si>
  <si>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</si>
  <si>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</si>
  <si>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</si>
  <si>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</si>
  <si>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</si>
  <si>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</si>
  <si>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</si>
  <si>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Содержание и ремонт муниципальных жилых домов и снос аварийного жилья</t>
  </si>
  <si>
    <t>0722400000</t>
  </si>
  <si>
    <t>0722462100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</si>
  <si>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</si>
  <si>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</si>
  <si>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</si>
  <si>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</si>
  <si>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</si>
  <si>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</si>
  <si>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</si>
  <si>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</si>
  <si>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</si>
  <si>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</si>
  <si>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</si>
  <si>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</si>
  <si>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</si>
  <si>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</si>
  <si>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</si>
  <si>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</si>
  <si>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</si>
  <si>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</si>
  <si>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</si>
  <si>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</si>
  <si>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</si>
  <si>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</si>
  <si>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</si>
  <si>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</si>
  <si>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</si>
  <si>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</si>
  <si>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</si>
  <si>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</si>
  <si>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</si>
  <si>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</si>
  <si>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</si>
  <si>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</si>
  <si>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</si>
  <si>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</si>
  <si>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</si>
  <si>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</si>
  <si>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</si>
  <si>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</si>
  <si>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</si>
  <si>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Расходы по отлову и содержанию безнадзорных животных за счет средств местного бюджета</t>
  </si>
  <si>
    <t>1010262350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</si>
  <si>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</si>
  <si>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</si>
  <si>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</si>
  <si>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</si>
  <si>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</si>
  <si>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</si>
  <si>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</si>
  <si>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</si>
  <si>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</si>
  <si>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</si>
  <si>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</si>
  <si>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</si>
  <si>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</si>
  <si>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</si>
  <si>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</si>
  <si>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</si>
  <si>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</si>
  <si>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</si>
  <si>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</si>
  <si>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</si>
  <si>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</si>
  <si>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</si>
  <si>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</si>
  <si>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</si>
  <si>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</si>
  <si>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</si>
  <si>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</si>
  <si>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</si>
  <si>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</si>
  <si>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Уплата налога на имущество организаций и земельного налога</t>
  </si>
  <si>
    <t>851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</si>
  <si>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</si>
  <si>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</si>
  <si>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</si>
  <si>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</si>
  <si>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</si>
  <si>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</si>
  <si>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</si>
  <si>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</si>
  <si>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</si>
  <si>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</si>
  <si>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</si>
  <si>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</si>
  <si>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</si>
  <si>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</si>
  <si>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</si>
  <si>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</si>
  <si>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</si>
  <si>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</si>
  <si>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</si>
  <si>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</si>
  <si>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</si>
  <si>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</si>
  <si>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</si>
  <si>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</si>
  <si>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</si>
  <si>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</si>
  <si>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</si>
  <si>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</si>
  <si>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</si>
  <si>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</si>
  <si>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</si>
  <si>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</si>
  <si>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</si>
  <si>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</si>
  <si>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Охрана семьи и детства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</si>
  <si>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</si>
  <si>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</si>
  <si>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</si>
  <si>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</si>
  <si>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</si>
  <si>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</si>
  <si>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</si>
  <si>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</si>
  <si>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</si>
  <si>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</si>
  <si>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</si>
  <si>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</si>
  <si>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</si>
  <si>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</si>
  <si>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</si>
  <si>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</si>
  <si>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</si>
  <si>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</si>
  <si>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</si>
  <si>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</si>
  <si>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</si>
  <si>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</si>
  <si>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</si>
  <si>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</si>
  <si>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</si>
  <si>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</si>
  <si>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</si>
  <si>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</si>
  <si>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</si>
  <si>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</si>
  <si>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</si>
  <si>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</si>
  <si>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</si>
  <si>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</si>
  <si>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</si>
  <si>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</si>
  <si>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</si>
  <si>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</si>
  <si>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</si>
  <si>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</si>
  <si>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</si>
  <si>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</si>
  <si>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</si>
  <si>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</si>
  <si>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</si>
  <si>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</si>
  <si>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</si>
  <si>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</si>
  <si>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</si>
  <si>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</si>
  <si>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</si>
  <si>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</si>
  <si>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</si>
  <si>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</si>
  <si>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</si>
  <si>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</si>
  <si>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</si>
  <si>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</si>
  <si>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</si>
  <si>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</si>
  <si>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</si>
  <si>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</si>
  <si>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</si>
  <si>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</si>
  <si>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</si>
  <si>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</si>
  <si>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</si>
  <si>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</si>
  <si>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</si>
  <si>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</si>
  <si>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</si>
  <si>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</si>
  <si>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</si>
  <si>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</si>
  <si>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</si>
  <si>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</si>
  <si>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</si>
  <si>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</si>
  <si>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</si>
  <si>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</si>
  <si>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</si>
  <si>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</si>
  <si>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</si>
  <si>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</si>
  <si>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</si>
  <si>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</si>
  <si>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</si>
  <si>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</si>
  <si>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</si>
  <si>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</si>
  <si>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</si>
  <si>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</si>
  <si>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</si>
  <si>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</si>
  <si>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</si>
  <si>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</si>
  <si>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</si>
  <si>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</si>
  <si>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</si>
  <si>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</si>
  <si>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</si>
  <si>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</si>
  <si>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</si>
  <si>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</si>
  <si>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</si>
  <si>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</si>
  <si>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</si>
  <si>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</si>
  <si>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</si>
  <si>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</si>
  <si>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</si>
  <si>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</si>
  <si>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</si>
  <si>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</si>
  <si>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</si>
  <si>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</si>
  <si>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</si>
  <si>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</si>
  <si>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</si>
  <si>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</si>
  <si>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</si>
  <si>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</si>
  <si>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</si>
  <si>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</si>
  <si>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</si>
  <si>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</si>
  <si>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</si>
  <si>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</si>
  <si>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</si>
  <si>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</si>
  <si>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</si>
  <si>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</si>
  <si>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</si>
  <si>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</si>
  <si>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</si>
  <si>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</si>
  <si>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</si>
  <si>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</si>
  <si>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</si>
  <si>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</si>
  <si>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</si>
  <si>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</si>
  <si>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</si>
  <si>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</si>
  <si>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</si>
  <si>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</si>
  <si>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</si>
  <si>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</si>
  <si>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</si>
  <si>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</si>
  <si>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</si>
  <si>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</si>
  <si>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</si>
  <si>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</si>
  <si>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</si>
  <si>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</si>
  <si>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</si>
  <si>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</si>
  <si>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</si>
  <si>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</si>
  <si>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</si>
  <si>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</si>
  <si>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</si>
  <si>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</si>
  <si>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</si>
  <si>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</si>
  <si>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</si>
  <si>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</si>
  <si>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</si>
  <si>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</si>
  <si>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</si>
  <si>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</si>
  <si>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</si>
  <si>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</si>
  <si>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</si>
  <si>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</si>
  <si>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</si>
  <si>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</si>
  <si>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</si>
  <si>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</si>
  <si>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</si>
  <si>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</si>
  <si>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</si>
  <si>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</si>
  <si>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</si>
  <si>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</si>
  <si>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</si>
  <si>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</si>
  <si>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</si>
  <si>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</si>
  <si>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</si>
  <si>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</si>
  <si>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</si>
  <si>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</si>
  <si>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</si>
  <si>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</si>
  <si>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</si>
  <si>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</si>
  <si>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</si>
  <si>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</si>
  <si>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</si>
  <si>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</si>
  <si>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</si>
  <si>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</si>
  <si>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</si>
  <si>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</si>
  <si>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</si>
  <si>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</si>
  <si>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</si>
  <si>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</si>
  <si>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</si>
  <si>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</si>
  <si>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</si>
  <si>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</si>
  <si>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</si>
  <si>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</si>
  <si>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</si>
  <si>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</si>
  <si>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</si>
  <si>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</si>
  <si>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</si>
  <si>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</si>
  <si>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</si>
  <si>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</si>
  <si>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</si>
  <si>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</si>
  <si>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</si>
  <si>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</si>
  <si>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</si>
  <si>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</si>
  <si>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</si>
  <si>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</si>
  <si>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</si>
  <si>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</si>
  <si>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</si>
  <si>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</si>
  <si>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</si>
  <si>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</si>
  <si>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</si>
  <si>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</si>
  <si>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</si>
  <si>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</si>
  <si>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</si>
  <si>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</si>
  <si>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</si>
  <si>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</si>
  <si>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</si>
  <si>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</si>
  <si>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</si>
  <si>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</si>
  <si>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</si>
  <si>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</si>
  <si>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</si>
  <si>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</si>
  <si>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</si>
  <si>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</si>
  <si>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Охрана окружающей среды</t>
  </si>
  <si>
    <t>Приложение 3</t>
  </si>
  <si>
    <t>муниципального образования "Малопургинский район"</t>
  </si>
  <si>
    <t>831</t>
  </si>
  <si>
    <t>Расходы, связанные с судебными издержками и оплатой государственной пошлины</t>
  </si>
  <si>
    <t>9900060100</t>
  </si>
  <si>
    <t>Комплекс работ по содержанию автомобильных дорог, приобретение дорожной техники</t>
  </si>
  <si>
    <t>0740101380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</si>
  <si>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</si>
  <si>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</si>
  <si>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</si>
  <si>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</si>
  <si>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</si>
  <si>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</si>
  <si>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Приобретение школьных автобусов за счет средств пожертвований(благотворительная помощь)</t>
  </si>
  <si>
    <t>9900061300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</si>
  <si>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</si>
  <si>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9900062920</t>
  </si>
  <si>
    <t xml:space="preserve">Оказание материальной помощи </t>
  </si>
  <si>
    <t>9900000310</t>
  </si>
  <si>
    <t>Иные выплаты населению</t>
  </si>
  <si>
    <t>360</t>
  </si>
  <si>
    <t>Физическая культура</t>
  </si>
  <si>
    <t>Капитальные вложения в объекты государственной (муниципальной) собственности</t>
  </si>
  <si>
    <t>9900000820</t>
  </si>
  <si>
    <t>Поддержка мер по обеспечению сбалансированности бюджетов</t>
  </si>
  <si>
    <t>9900004220</t>
  </si>
  <si>
    <t>0210262920</t>
  </si>
  <si>
    <t>Укрепление материально-технической базы</t>
  </si>
  <si>
    <t>0210200000</t>
  </si>
  <si>
    <t>0150362920</t>
  </si>
  <si>
    <t>0150300000</t>
  </si>
  <si>
    <t>Повышение уровня санитарно-эпидемиологического благополучия образовательных организаций</t>
  </si>
  <si>
    <t>Обеспечение питанием детей дошкольного и школьного возраста в Удмуртской Республике</t>
  </si>
  <si>
    <t>0160106960</t>
  </si>
  <si>
    <t>323</t>
  </si>
  <si>
    <t>Приобретение товаров, работ, услуг в пользу граждан в целях социального обеспечения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</si>
  <si>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</si>
  <si>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</si>
  <si>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</si>
  <si>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0210300000</t>
  </si>
  <si>
    <t>0210361510</t>
  </si>
  <si>
    <t>Иные дотации</t>
  </si>
  <si>
    <t>0920563010</t>
  </si>
  <si>
    <t>512</t>
  </si>
  <si>
    <t>Мероприятия по улучшению условий и охрана труда(проведение специальной оценки условий труда)</t>
  </si>
  <si>
    <t>0971262730</t>
  </si>
  <si>
    <t>0971200000</t>
  </si>
  <si>
    <t>Проведение специальной оценки условий труда</t>
  </si>
  <si>
    <t>Мероприятия в области поддержки и развития коммунального хозяйства</t>
  </si>
  <si>
    <t>0730301440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</si>
  <si>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</si>
  <si>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</si>
  <si>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</si>
  <si>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</si>
  <si>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</si>
  <si>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Содействие социализации и эффективной самореализации молодежи</t>
  </si>
  <si>
    <t>0140200000</t>
  </si>
  <si>
    <t>0140261400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</si>
  <si>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</si>
  <si>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0740204650</t>
  </si>
  <si>
    <t>Развитие сети автомобильных дорог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</si>
  <si>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</si>
  <si>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03211R4670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</si>
  <si>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</si>
  <si>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и развитие материально- технической базы муниципальных домов культуры</t>
  </si>
  <si>
    <t>412</t>
  </si>
  <si>
    <t>Бюджетные инвестиции на приобретение недвижимого имущества в  государственную (муниципальную) собственность</t>
  </si>
  <si>
    <t>9900000450</t>
  </si>
  <si>
    <t>Проведение государственных, республиканских и  национальных праздников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</si>
  <si>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</si>
  <si>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</si>
  <si>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08205R5190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</si>
  <si>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</si>
  <si>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</si>
  <si>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</t>
  </si>
  <si>
    <t>0920262040</t>
  </si>
  <si>
    <t>Дотация для стимулирования развития муниципальных образований</t>
  </si>
  <si>
    <t>9900004230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</si>
  <si>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</si>
  <si>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</si>
  <si>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отдыха, оздоровления и занятости детей, подростков и молодежи в Удмуртской Республике</t>
  </si>
  <si>
    <t>0220205230</t>
  </si>
  <si>
    <t>0740200000</t>
  </si>
  <si>
    <t>0310700000</t>
  </si>
  <si>
    <t>Формирование книжных фондов библиотек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</si>
  <si>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</si>
  <si>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0940307930</t>
  </si>
  <si>
    <t>Проведение комплексных кадастровых работ за счет средств Удмуртской Республики</t>
  </si>
  <si>
    <t>9900008320</t>
  </si>
  <si>
    <t>Мероприятия по обеспепечению УР документами территориального планирования и градостроительного зонирования.документацией по планировке территорий</t>
  </si>
  <si>
    <t>0140361420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</si>
  <si>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</si>
  <si>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</si>
  <si>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Содержание учреждений, ведущих работу с детьми и молодежью (непередаваемые полномочия)</t>
  </si>
  <si>
    <t>0220261520</t>
  </si>
  <si>
    <t>Организация отдыха детей в каникулярное время</t>
  </si>
  <si>
    <t>Обеспечение развития и укрепления материально-технической базы муниципальных домов культуры</t>
  </si>
  <si>
    <t>03211L4670</t>
  </si>
  <si>
    <t>0120300000</t>
  </si>
  <si>
    <t>01203L0970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</si>
  <si>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</si>
  <si>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</si>
  <si>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0740106300</t>
  </si>
  <si>
    <t>Мероприятия по повышению безопасности дорожных условий</t>
  </si>
  <si>
    <t>03107L5190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</si>
  <si>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</si>
  <si>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</si>
  <si>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Внедрение энергоменеджмента</t>
  </si>
  <si>
    <t>0800100000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</si>
  <si>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</si>
  <si>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</si>
  <si>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</si>
  <si>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Развитие общественных формирований правоохранительной деятельности</t>
  </si>
  <si>
    <t>1101107480</t>
  </si>
  <si>
    <t>9900062200</t>
  </si>
  <si>
    <t>09А0160210</t>
  </si>
  <si>
    <t>9900000830</t>
  </si>
  <si>
    <t>Капитальный ремонт объектов муниципальной собственности</t>
  </si>
  <si>
    <t xml:space="preserve">555 </t>
  </si>
  <si>
    <t>0710208320</t>
  </si>
  <si>
    <t>иные выплаты государственных (муниципальных) органов</t>
  </si>
  <si>
    <t>0120102160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</si>
  <si>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</si>
  <si>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0800504220</t>
  </si>
  <si>
    <t>Отчет по ведомственной классификации расходов бюджета муниципального образования "Малопургинский район" за 2018 год"</t>
  </si>
  <si>
    <t>Уточненный план на 2018 г.</t>
  </si>
  <si>
    <t>Исполнено на 01.01.2019 г.</t>
  </si>
  <si>
    <t>к проекту решения Совета депутатов</t>
  </si>
  <si>
    <t>от __ ________ 2019 года  №_____</t>
  </si>
  <si>
    <t>Обеспечение деятельности прочих учреждений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</si>
  <si>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</si>
  <si>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Прочая закупка товаров, работ и услуг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</si>
  <si>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</si>
  <si>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</si>
  <si>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</si>
  <si>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</si>
  <si>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</si>
  <si>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</si>
  <si>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</si>
  <si>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990000000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</si>
  <si>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</si>
  <si>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</si>
  <si>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</si>
  <si>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</si>
  <si>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</si>
  <si>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</si>
  <si>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</si>
  <si>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09А0600000</t>
  </si>
  <si>
    <t>Обеспечение деятельности централизованных бухгалтерий</t>
  </si>
  <si>
    <t>09А0660120</t>
  </si>
  <si>
    <t>09А0660210</t>
  </si>
  <si>
    <t>Субсидии автономным учреждениям на муниципальное задание</t>
  </si>
  <si>
    <t>Премии и гранты</t>
  </si>
  <si>
    <t>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</si>
  <si>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</si>
  <si>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</si>
  <si>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0600100000</t>
  </si>
  <si>
    <t>0600161940</t>
  </si>
  <si>
    <t>0600200000</t>
  </si>
  <si>
    <t>0600261950</t>
  </si>
  <si>
    <t>0600300000</t>
  </si>
  <si>
    <t>0600361910</t>
  </si>
  <si>
    <t>Мероприятия по профилактике терроризма и экстримизма</t>
  </si>
  <si>
    <t>0600400000</t>
  </si>
  <si>
    <t>0600462930</t>
  </si>
  <si>
    <t>0600500000</t>
  </si>
  <si>
    <t>0600561900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</si>
  <si>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</si>
  <si>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</si>
  <si>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</si>
  <si>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</si>
  <si>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</si>
  <si>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</si>
  <si>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</si>
  <si>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</si>
  <si>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</si>
  <si>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</si>
  <si>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</si>
  <si>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Субсидии на капитальные вложения автономным учреждениям</t>
  </si>
  <si>
    <t>465</t>
  </si>
  <si>
    <t>0800162600</t>
  </si>
  <si>
    <t>Капитальные вложения в объекты государственной (муниципальной) собственности(софинансирование)</t>
  </si>
  <si>
    <t>9900062060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</si>
  <si>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</si>
  <si>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</si>
  <si>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</si>
  <si>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</si>
  <si>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015P251590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</si>
  <si>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</si>
  <si>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</si>
  <si>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Организация подвоза учащихся в общеобразовательные учреждения</t>
  </si>
  <si>
    <t>0120161300</t>
  </si>
  <si>
    <t>Капитальный ремонт, строительство и реконструкция объектов муниципальной собственности (софинансирование)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</si>
  <si>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</si>
  <si>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</si>
  <si>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>Организация досуга и предоставление услуг организаций культуры за счет средств муниципального образования</t>
  </si>
  <si>
    <t>0320161610</t>
  </si>
  <si>
    <t xml:space="preserve"> Расходы на обустройство и восстановление воинских захоронений, находящихся в государственной собственности</t>
  </si>
  <si>
    <t>03212L299F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</si>
  <si>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</si>
  <si>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</si>
  <si>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</si>
  <si>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</si>
  <si>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 за счет федеральных средств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</si>
  <si>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</si>
  <si>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</si>
  <si>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</si>
  <si>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</si>
  <si>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</si>
  <si>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</si>
  <si>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Федеральный проект «Спорт - норма жизни»</t>
  </si>
  <si>
    <t>021P500000</t>
  </si>
  <si>
    <t>Оснащение объектов спортивной инфраструктуры спортивно-технологическим оборудованием</t>
  </si>
  <si>
    <t>021P552280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</si>
  <si>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</si>
  <si>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</si>
  <si>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</si>
  <si>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</si>
  <si>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</si>
  <si>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</si>
  <si>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</si>
  <si>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012Е20000</t>
  </si>
  <si>
    <t>012Е250970</t>
  </si>
  <si>
    <t>0920562040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</si>
  <si>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</si>
  <si>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</si>
  <si>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</si>
  <si>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уплата иных платежей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</si>
  <si>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</si>
  <si>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</si>
  <si>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</si>
  <si>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</si>
  <si>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</si>
  <si>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0410104250</t>
  </si>
  <si>
    <t>0410104260</t>
  </si>
  <si>
    <t>0410106330</t>
  </si>
  <si>
    <t>Уличное освещение</t>
  </si>
  <si>
    <t>0740162300</t>
  </si>
  <si>
    <t>Уточненный план на 2019 г.</t>
  </si>
  <si>
    <t>тыс.рублей</t>
  </si>
  <si>
    <t>от __ ________ 2020 года  №_____</t>
  </si>
  <si>
    <t>Отчет по ведомственной классификации расходов бюджета муниципального образования "Малопургинский район" за 2019 год</t>
  </si>
  <si>
    <t>Исполнено на 01.01.2020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</si>
</sst>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00"/>
    <numFmt numFmtId="176" formatCode="0.00000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4" fontId="36" fillId="0" borderId="1">
      <alignment horizontal="right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 quotePrefix="1">
      <alignment horizontal="center" wrapTex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49" fontId="7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0" fontId="4" fillId="0" borderId="0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Border="1" applyAlignment="1" quotePrefix="1">
      <alignment shrinkToFit="1"/>
    </xf>
    <xf numFmtId="0" fontId="3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 quotePrefix="1">
      <alignment shrinkToFit="1"/>
    </xf>
    <xf numFmtId="49" fontId="2" fillId="33" borderId="11" xfId="0" applyNumberFormat="1" applyFont="1" applyFill="1" applyBorder="1" applyAlignment="1" quotePrefix="1">
      <alignment wrapText="1" shrinkToFit="1"/>
    </xf>
    <xf numFmtId="49" fontId="3" fillId="33" borderId="11" xfId="0" applyNumberFormat="1" applyFont="1" applyFill="1" applyBorder="1" applyAlignment="1" quotePrefix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49" fontId="7" fillId="33" borderId="11" xfId="0" applyNumberFormat="1" applyFont="1" applyFill="1" applyBorder="1" applyAlignment="1" quotePrefix="1">
      <alignment wrapText="1" shrinkToFit="1"/>
    </xf>
    <xf numFmtId="49" fontId="8" fillId="33" borderId="11" xfId="0" applyNumberFormat="1" applyFont="1" applyFill="1" applyBorder="1" applyAlignment="1" quotePrefix="1">
      <alignment horizontal="center" wrapText="1"/>
    </xf>
    <xf numFmtId="49" fontId="2" fillId="0" borderId="11" xfId="0" applyNumberFormat="1" applyFont="1" applyBorder="1" applyAlignment="1" quotePrefix="1">
      <alignment wrapText="1"/>
    </xf>
    <xf numFmtId="0" fontId="3" fillId="33" borderId="11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 quotePrefix="1">
      <alignment shrinkToFit="1"/>
    </xf>
    <xf numFmtId="0" fontId="8" fillId="33" borderId="11" xfId="0" applyNumberFormat="1" applyFont="1" applyFill="1" applyBorder="1" applyAlignment="1">
      <alignment wrapText="1"/>
    </xf>
    <xf numFmtId="49" fontId="8" fillId="0" borderId="12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 quotePrefix="1">
      <alignment horizontal="center" wrapText="1"/>
    </xf>
    <xf numFmtId="49" fontId="7" fillId="0" borderId="11" xfId="0" applyNumberFormat="1" applyFont="1" applyFill="1" applyBorder="1" applyAlignment="1" quotePrefix="1">
      <alignment wrapText="1" shrinkToFit="1"/>
    </xf>
    <xf numFmtId="49" fontId="8" fillId="0" borderId="11" xfId="0" applyNumberFormat="1" applyFont="1" applyFill="1" applyBorder="1" applyAlignment="1" quotePrefix="1">
      <alignment horizontal="center" wrapText="1"/>
    </xf>
    <xf numFmtId="49" fontId="3" fillId="0" borderId="11" xfId="0" applyNumberFormat="1" applyFont="1" applyFill="1" applyBorder="1" applyAlignment="1" quotePrefix="1">
      <alignment horizontal="center" wrapText="1"/>
    </xf>
    <xf numFmtId="175" fontId="6" fillId="0" borderId="0" xfId="0" applyNumberFormat="1" applyFont="1" applyFill="1" applyAlignment="1">
      <alignment wrapText="1"/>
    </xf>
    <xf numFmtId="173" fontId="8" fillId="33" borderId="11" xfId="0" applyNumberFormat="1" applyFont="1" applyFill="1" applyBorder="1" applyAlignment="1" quotePrefix="1">
      <alignment shrinkToFit="1"/>
    </xf>
    <xf numFmtId="173" fontId="0" fillId="0" borderId="0" xfId="0" applyNumberFormat="1" applyFill="1" applyAlignment="1">
      <alignment horizontal="center"/>
    </xf>
    <xf numFmtId="49" fontId="7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 wrapText="1"/>
    </xf>
    <xf numFmtId="49" fontId="8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6" fontId="6" fillId="0" borderId="0" xfId="0" applyNumberFormat="1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3" fillId="0" borderId="14" xfId="0" applyNumberFormat="1" applyFont="1" applyFill="1" applyBorder="1" applyAlignment="1">
      <alignment wrapText="1"/>
    </xf>
    <xf numFmtId="49" fontId="3" fillId="0" borderId="14" xfId="0" applyNumberFormat="1" applyFont="1" applyBorder="1" applyAlignment="1" quotePrefix="1">
      <alignment horizontal="center" wrapText="1"/>
    </xf>
    <xf numFmtId="49" fontId="3" fillId="0" borderId="15" xfId="0" applyNumberFormat="1" applyFont="1" applyBorder="1" applyAlignment="1" quotePrefix="1">
      <alignment horizontal="center" wrapText="1"/>
    </xf>
    <xf numFmtId="49" fontId="3" fillId="0" borderId="16" xfId="0" applyNumberFormat="1" applyFont="1" applyBorder="1" applyAlignment="1" quotePrefix="1">
      <alignment horizontal="center" wrapText="1"/>
    </xf>
    <xf numFmtId="173" fontId="3" fillId="33" borderId="14" xfId="0" applyNumberFormat="1" applyFont="1" applyFill="1" applyBorder="1" applyAlignment="1" quotePrefix="1">
      <alignment shrinkToFit="1"/>
    </xf>
    <xf numFmtId="49" fontId="7" fillId="0" borderId="11" xfId="0" applyNumberFormat="1" applyFont="1" applyFill="1" applyBorder="1" applyAlignment="1" quotePrefix="1">
      <alignment wrapText="1"/>
    </xf>
    <xf numFmtId="49" fontId="2" fillId="0" borderId="11" xfId="0" applyNumberFormat="1" applyFont="1" applyFill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173" fontId="3" fillId="0" borderId="11" xfId="0" applyNumberFormat="1" applyFont="1" applyBorder="1" applyAlignment="1" quotePrefix="1">
      <alignment shrinkToFit="1"/>
    </xf>
    <xf numFmtId="176" fontId="4" fillId="0" borderId="0" xfId="0" applyNumberFormat="1" applyFont="1" applyFill="1" applyAlignment="1">
      <alignment wrapText="1"/>
    </xf>
    <xf numFmtId="173" fontId="4" fillId="0" borderId="0" xfId="0" applyNumberFormat="1" applyFont="1" applyFill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5" fillId="0" borderId="1" xfId="33" applyFont="1" applyAlignment="1" applyProtection="1">
      <alignment horizontal="center" shrinkToFit="1"/>
      <protection/>
    </xf>
    <xf numFmtId="49" fontId="4" fillId="33" borderId="0" xfId="0" applyNumberFormat="1" applyFont="1" applyFill="1" applyBorder="1" applyAlignment="1" quotePrefix="1">
      <alignment horizontal="right" wrapText="1"/>
    </xf>
    <xf numFmtId="49" fontId="4" fillId="0" borderId="0" xfId="0" applyNumberFormat="1" applyFont="1" applyBorder="1" applyAlignment="1" quotePrefix="1">
      <alignment wrapText="1"/>
    </xf>
    <xf numFmtId="49" fontId="4" fillId="0" borderId="0" xfId="0" applyNumberFormat="1" applyFont="1" applyBorder="1" applyAlignment="1" quotePrefix="1">
      <alignment horizontal="center" wrapText="1"/>
    </xf>
    <xf numFmtId="173" fontId="4" fillId="0" borderId="0" xfId="0" applyNumberFormat="1" applyFont="1" applyBorder="1" applyAlignment="1" quotePrefix="1">
      <alignment shrinkToFi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49" fontId="56" fillId="0" borderId="1" xfId="33" applyFont="1" applyAlignment="1" applyProtection="1">
      <alignment horizontal="center" shrinkToFit="1"/>
      <protection/>
    </xf>
    <xf numFmtId="174" fontId="8" fillId="0" borderId="11" xfId="0" applyNumberFormat="1" applyFont="1" applyBorder="1" applyAlignment="1" quotePrefix="1">
      <alignment horizontal="right" wrapText="1"/>
    </xf>
    <xf numFmtId="174" fontId="3" fillId="0" borderId="11" xfId="0" applyNumberFormat="1" applyFont="1" applyBorder="1" applyAlignment="1" quotePrefix="1">
      <alignment horizontal="right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center" vertical="center" textRotation="90" wrapText="1"/>
    </xf>
    <xf numFmtId="173" fontId="8" fillId="0" borderId="17" xfId="0" applyNumberFormat="1" applyFont="1" applyFill="1" applyBorder="1" applyAlignment="1">
      <alignment horizontal="center" vertical="center" wrapText="1"/>
    </xf>
    <xf numFmtId="174" fontId="57" fillId="0" borderId="0" xfId="0" applyNumberFormat="1" applyFont="1" applyAlignment="1" applyProtection="1">
      <alignment/>
      <protection locked="0"/>
    </xf>
    <xf numFmtId="173" fontId="8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173" fontId="8" fillId="0" borderId="11" xfId="0" applyNumberFormat="1" applyFont="1" applyFill="1" applyBorder="1" applyAlignment="1" quotePrefix="1">
      <alignment horizontal="right" wrapText="1"/>
    </xf>
    <xf numFmtId="173" fontId="8" fillId="0" borderId="11" xfId="0" applyNumberFormat="1" applyFont="1" applyBorder="1" applyAlignment="1">
      <alignment horizontal="right"/>
    </xf>
    <xf numFmtId="173" fontId="8" fillId="33" borderId="11" xfId="0" applyNumberFormat="1" applyFont="1" applyFill="1" applyBorder="1" applyAlignment="1" quotePrefix="1">
      <alignment horizontal="right" wrapText="1"/>
    </xf>
    <xf numFmtId="173" fontId="3" fillId="33" borderId="11" xfId="0" applyNumberFormat="1" applyFont="1" applyFill="1" applyBorder="1" applyAlignment="1" quotePrefix="1">
      <alignment horizontal="right" wrapText="1"/>
    </xf>
    <xf numFmtId="173" fontId="3" fillId="0" borderId="11" xfId="0" applyNumberFormat="1" applyFont="1" applyFill="1" applyBorder="1" applyAlignment="1" quotePrefix="1">
      <alignment horizontal="right" wrapText="1"/>
    </xf>
    <xf numFmtId="173" fontId="3" fillId="0" borderId="11" xfId="0" applyNumberFormat="1" applyFont="1" applyBorder="1" applyAlignment="1">
      <alignment horizontal="right"/>
    </xf>
    <xf numFmtId="173" fontId="8" fillId="0" borderId="12" xfId="0" applyNumberFormat="1" applyFont="1" applyBorder="1" applyAlignment="1" quotePrefix="1">
      <alignment horizontal="right" wrapText="1"/>
    </xf>
    <xf numFmtId="173" fontId="3" fillId="0" borderId="16" xfId="0" applyNumberFormat="1" applyFont="1" applyBorder="1" applyAlignment="1" quotePrefix="1">
      <alignment horizontal="right" wrapText="1"/>
    </xf>
    <xf numFmtId="173" fontId="6" fillId="0" borderId="17" xfId="0" applyNumberFormat="1" applyFont="1" applyBorder="1" applyAlignment="1">
      <alignment horizontal="right"/>
    </xf>
    <xf numFmtId="173" fontId="6" fillId="0" borderId="17" xfId="0" applyNumberFormat="1" applyFont="1" applyBorder="1" applyAlignment="1">
      <alignment shrinkToFit="1"/>
    </xf>
    <xf numFmtId="173" fontId="3" fillId="0" borderId="0" xfId="0" applyNumberFormat="1" applyFont="1" applyFill="1" applyAlignment="1">
      <alignment horizontal="right"/>
    </xf>
    <xf numFmtId="0" fontId="58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172" fontId="4" fillId="33" borderId="0" xfId="0" applyNumberFormat="1" applyFont="1" applyFill="1" applyBorder="1" applyAlignment="1">
      <alignment horizontal="right" wrapText="1"/>
    </xf>
    <xf numFmtId="173" fontId="4" fillId="33" borderId="0" xfId="0" applyNumberFormat="1" applyFont="1" applyFill="1" applyBorder="1" applyAlignment="1">
      <alignment horizontal="right" wrapText="1"/>
    </xf>
    <xf numFmtId="49" fontId="6" fillId="0" borderId="17" xfId="0" applyNumberFormat="1" applyFont="1" applyBorder="1" applyAlignment="1">
      <alignment/>
    </xf>
    <xf numFmtId="0" fontId="5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wrapText="1" shrinkToFit="1"/>
    </xf>
    <xf numFmtId="0" fontId="58" fillId="0" borderId="0" xfId="0" applyFont="1" applyAlignment="1">
      <alignment horizontal="right" wrapText="1" shrinkToFi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173" fontId="8" fillId="0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 shrinkToFit="1"/>
    </xf>
    <xf numFmtId="173" fontId="57" fillId="0" borderId="11" xfId="0" applyNumberFormat="1" applyFont="1" applyBorder="1" applyAlignment="1">
      <alignment/>
    </xf>
    <xf numFmtId="0" fontId="8" fillId="0" borderId="11" xfId="0" applyFont="1" applyBorder="1" applyAlignment="1" quotePrefix="1">
      <alignment shrinkToFit="1"/>
    </xf>
    <xf numFmtId="0" fontId="3" fillId="0" borderId="11" xfId="0" applyFont="1" applyBorder="1" applyAlignment="1" quotePrefix="1">
      <alignment shrinkToFit="1"/>
    </xf>
    <xf numFmtId="49" fontId="3" fillId="0" borderId="11" xfId="0" applyNumberFormat="1" applyFont="1" applyBorder="1" applyAlignment="1" quotePrefix="1">
      <alignment horizontal="left" wrapText="1"/>
    </xf>
    <xf numFmtId="49" fontId="8" fillId="0" borderId="11" xfId="0" applyNumberFormat="1" applyFont="1" applyBorder="1" applyAlignment="1" quotePrefix="1">
      <alignment horizontal="left" wrapText="1"/>
    </xf>
    <xf numFmtId="49" fontId="55" fillId="0" borderId="11" xfId="33" applyNumberFormat="1" applyFont="1" applyBorder="1" applyAlignment="1" applyProtection="1">
      <alignment horizontal="left" shrinkToFit="1"/>
      <protection/>
    </xf>
    <xf numFmtId="49" fontId="56" fillId="0" borderId="11" xfId="33" applyNumberFormat="1" applyFont="1" applyBorder="1" applyAlignment="1" applyProtection="1">
      <alignment horizontal="left" shrinkToFit="1"/>
      <protection/>
    </xf>
    <xf numFmtId="0" fontId="2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49" fontId="55" fillId="0" borderId="11" xfId="33" applyNumberFormat="1" applyFont="1" applyBorder="1" applyAlignment="1" applyProtection="1">
      <alignment horizontal="center" shrinkToFit="1"/>
      <protection/>
    </xf>
    <xf numFmtId="49" fontId="56" fillId="0" borderId="11" xfId="33" applyNumberFormat="1" applyFont="1" applyBorder="1" applyAlignment="1" applyProtection="1">
      <alignment horizontal="center" shrinkToFit="1"/>
      <protection/>
    </xf>
    <xf numFmtId="0" fontId="9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6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50.8515625" style="8" customWidth="1"/>
    <col min="2" max="2" width="5.00390625" style="6" customWidth="1"/>
    <col min="3" max="3" width="4.00390625" style="6" customWidth="1"/>
    <col min="4" max="4" width="3.421875" style="6" customWidth="1"/>
    <col min="5" max="5" width="13.00390625" style="6" customWidth="1"/>
    <col min="6" max="6" width="4.57421875" style="6" customWidth="1"/>
    <col min="7" max="7" width="11.28125" style="6" customWidth="1"/>
    <col min="8" max="8" width="11.28125" style="37" customWidth="1"/>
    <col min="9" max="9" width="9.140625" style="17" customWidth="1"/>
    <col min="10" max="10" width="11.8515625" style="5" bestFit="1" customWidth="1"/>
    <col min="11" max="11" width="14.28125" style="5" bestFit="1" customWidth="1"/>
    <col min="12" max="12" width="13.7109375" style="5" bestFit="1" customWidth="1"/>
    <col min="13" max="16384" width="9.140625" style="5" customWidth="1"/>
  </cols>
  <sheetData>
    <row r="1" spans="1:8" ht="15">
      <c r="A1" s="59"/>
      <c r="B1" s="90" t="s">
        <v>632</v>
      </c>
      <c r="C1" s="90"/>
      <c r="D1" s="90"/>
      <c r="E1" s="90"/>
      <c r="F1" s="90"/>
      <c r="G1" s="90"/>
      <c r="H1" s="91"/>
    </row>
    <row r="2" spans="1:8" ht="15">
      <c r="A2" s="59"/>
      <c r="B2" s="90" t="s">
        <v>759</v>
      </c>
      <c r="C2" s="90"/>
      <c r="D2" s="90"/>
      <c r="E2" s="90"/>
      <c r="F2" s="90"/>
      <c r="G2" s="90"/>
      <c r="H2" s="91"/>
    </row>
    <row r="3" spans="1:8" ht="15">
      <c r="A3" s="90" t="s">
        <v>633</v>
      </c>
      <c r="B3" s="90"/>
      <c r="C3" s="90"/>
      <c r="D3" s="90"/>
      <c r="E3" s="90"/>
      <c r="F3" s="90"/>
      <c r="G3" s="90"/>
      <c r="H3" s="91"/>
    </row>
    <row r="4" spans="1:8" ht="15">
      <c r="A4" s="59"/>
      <c r="B4" s="90" t="s">
        <v>760</v>
      </c>
      <c r="C4" s="90"/>
      <c r="D4" s="90"/>
      <c r="E4" s="90"/>
      <c r="F4" s="90"/>
      <c r="G4" s="90"/>
      <c r="H4" s="91"/>
    </row>
    <row r="5" spans="1:8" s="13" customFormat="1" ht="18.75" customHeight="1">
      <c r="A5" s="60"/>
      <c r="B5" s="61"/>
      <c r="C5" s="61"/>
      <c r="D5" s="61"/>
      <c r="E5" s="61"/>
      <c r="F5" s="61"/>
      <c r="G5" s="61"/>
      <c r="H5" s="62"/>
    </row>
    <row r="6" spans="1:8" ht="15">
      <c r="A6" s="63"/>
      <c r="B6" s="64"/>
      <c r="C6" s="64"/>
      <c r="D6" s="64"/>
      <c r="E6" s="64"/>
      <c r="F6" s="64"/>
      <c r="G6" s="64"/>
      <c r="H6" s="65"/>
    </row>
    <row r="7" spans="1:8" ht="35.25" customHeight="1">
      <c r="A7" s="93" t="s">
        <v>756</v>
      </c>
      <c r="B7" s="93"/>
      <c r="C7" s="93"/>
      <c r="D7" s="93"/>
      <c r="E7" s="93"/>
      <c r="F7" s="93"/>
      <c r="G7" s="93"/>
      <c r="H7" s="94"/>
    </row>
    <row r="8" spans="1:8" ht="15">
      <c r="A8" s="1"/>
      <c r="B8" s="4"/>
      <c r="C8" s="4"/>
      <c r="D8" s="4"/>
      <c r="H8" s="86" t="s">
        <v>6</v>
      </c>
    </row>
    <row r="9" spans="1:8" ht="57.75" customHeight="1">
      <c r="A9" s="69" t="s">
        <v>0</v>
      </c>
      <c r="B9" s="69" t="s">
        <v>7</v>
      </c>
      <c r="C9" s="70" t="s">
        <v>1</v>
      </c>
      <c r="D9" s="70" t="s">
        <v>2</v>
      </c>
      <c r="E9" s="69" t="s">
        <v>3</v>
      </c>
      <c r="F9" s="71" t="s">
        <v>8</v>
      </c>
      <c r="G9" s="72" t="s">
        <v>757</v>
      </c>
      <c r="H9" s="72" t="s">
        <v>758</v>
      </c>
    </row>
    <row r="10" spans="1:9" s="7" customFormat="1" ht="18" customHeight="1" hidden="1">
      <c r="A10" s="9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5">
        <f>G11+G470+G500+G642+G882</f>
        <v>997064.3545499998</v>
      </c>
      <c r="H10" s="15">
        <f>H11+H470+H500+H642+H882</f>
        <v>964002.2798699999</v>
      </c>
      <c r="I10" s="18"/>
    </row>
    <row r="11" spans="1:9" s="7" customFormat="1" ht="24" customHeight="1">
      <c r="A11" s="11" t="s">
        <v>10</v>
      </c>
      <c r="B11" s="10" t="s">
        <v>11</v>
      </c>
      <c r="C11" s="10" t="s">
        <v>5</v>
      </c>
      <c r="D11" s="10" t="s">
        <v>5</v>
      </c>
      <c r="E11" s="10" t="s">
        <v>5</v>
      </c>
      <c r="F11" s="10" t="s">
        <v>5</v>
      </c>
      <c r="G11" s="74">
        <f>G12+G175+G205+G259+G346+G396+G406+G438+G465</f>
        <v>135551.15571</v>
      </c>
      <c r="H11" s="36">
        <f>H12+H175+H205+H259+H346+H396+H406+H438+H465</f>
        <v>126937.65918</v>
      </c>
      <c r="I11" s="18"/>
    </row>
    <row r="12" spans="1:9" s="7" customFormat="1" ht="14.25" customHeight="1">
      <c r="A12" s="11" t="s">
        <v>12</v>
      </c>
      <c r="B12" s="10" t="s">
        <v>11</v>
      </c>
      <c r="C12" s="10" t="s">
        <v>13</v>
      </c>
      <c r="D12" s="10"/>
      <c r="E12" s="10" t="s">
        <v>5</v>
      </c>
      <c r="F12" s="10" t="s">
        <v>5</v>
      </c>
      <c r="G12" s="74">
        <f>G13+G19+G122+G126+G130</f>
        <v>56569.54183999999</v>
      </c>
      <c r="H12" s="36">
        <f>H13+H19+H122+H126+H130</f>
        <v>55556.20087</v>
      </c>
      <c r="I12" s="19"/>
    </row>
    <row r="13" spans="1:9" s="7" customFormat="1" ht="24" customHeight="1">
      <c r="A13" s="11" t="s">
        <v>14</v>
      </c>
      <c r="B13" s="10" t="s">
        <v>11</v>
      </c>
      <c r="C13" s="10" t="s">
        <v>13</v>
      </c>
      <c r="D13" s="10" t="s">
        <v>15</v>
      </c>
      <c r="E13" s="10" t="s">
        <v>5</v>
      </c>
      <c r="F13" s="10" t="s">
        <v>5</v>
      </c>
      <c r="G13" s="74">
        <f>G14</f>
        <v>1772.0379899999998</v>
      </c>
      <c r="H13" s="36">
        <f>H14</f>
        <v>1772.03768</v>
      </c>
      <c r="I13" s="18"/>
    </row>
    <row r="14" spans="1:9" s="7" customFormat="1" ht="14.25" customHeight="1">
      <c r="A14" s="11" t="s">
        <v>16</v>
      </c>
      <c r="B14" s="10" t="s">
        <v>11</v>
      </c>
      <c r="C14" s="10" t="s">
        <v>13</v>
      </c>
      <c r="D14" s="10" t="s">
        <v>15</v>
      </c>
      <c r="E14" s="10" t="s">
        <v>17</v>
      </c>
      <c r="F14" s="10" t="s">
        <v>5</v>
      </c>
      <c r="G14" s="74">
        <f>G15</f>
        <v>1772.0379899999998</v>
      </c>
      <c r="H14" s="36">
        <f>H15</f>
        <v>1772.03768</v>
      </c>
      <c r="I14" s="18"/>
    </row>
    <row r="15" spans="1:9" s="7" customFormat="1" ht="14.25" customHeight="1">
      <c r="A15" s="11" t="s">
        <v>18</v>
      </c>
      <c r="B15" s="10" t="s">
        <v>11</v>
      </c>
      <c r="C15" s="10" t="s">
        <v>13</v>
      </c>
      <c r="D15" s="10" t="s">
        <v>15</v>
      </c>
      <c r="E15" s="10" t="s">
        <v>19</v>
      </c>
      <c r="F15" s="10" t="s">
        <v>5</v>
      </c>
      <c r="G15" s="74">
        <f>G16+G18+G17</f>
        <v>1772.0379899999998</v>
      </c>
      <c r="H15" s="36">
        <f>H16+H18+H17</f>
        <v>1772.03768</v>
      </c>
      <c r="I15" s="18"/>
    </row>
    <row r="16" spans="1:9" s="3" customFormat="1" ht="15" customHeight="1">
      <c r="A16" s="12" t="s">
        <v>20</v>
      </c>
      <c r="B16" s="2" t="s">
        <v>11</v>
      </c>
      <c r="C16" s="2" t="s">
        <v>13</v>
      </c>
      <c r="D16" s="2" t="s">
        <v>15</v>
      </c>
      <c r="E16" s="2" t="s">
        <v>19</v>
      </c>
      <c r="F16" s="2" t="s">
        <v>21</v>
      </c>
      <c r="G16" s="75">
        <v>1393.4804</v>
      </c>
      <c r="H16" s="28">
        <v>1393.48036</v>
      </c>
      <c r="I16" s="13"/>
    </row>
    <row r="17" spans="1:9" s="3" customFormat="1" ht="15" customHeight="1">
      <c r="A17" s="12" t="s">
        <v>752</v>
      </c>
      <c r="B17" s="2" t="s">
        <v>11</v>
      </c>
      <c r="C17" s="2" t="s">
        <v>13</v>
      </c>
      <c r="D17" s="2" t="s">
        <v>15</v>
      </c>
      <c r="E17" s="2" t="s">
        <v>19</v>
      </c>
      <c r="F17" s="2" t="s">
        <v>117</v>
      </c>
      <c r="G17" s="75">
        <v>19.812</v>
      </c>
      <c r="H17" s="28">
        <v>19.81181</v>
      </c>
      <c r="I17" s="13"/>
    </row>
    <row r="18" spans="1:9" s="3" customFormat="1" ht="36.75" customHeight="1">
      <c r="A18" s="12" t="s">
        <v>22</v>
      </c>
      <c r="B18" s="2" t="s">
        <v>11</v>
      </c>
      <c r="C18" s="2" t="s">
        <v>13</v>
      </c>
      <c r="D18" s="2" t="s">
        <v>15</v>
      </c>
      <c r="E18" s="2" t="s">
        <v>19</v>
      </c>
      <c r="F18" s="2" t="s">
        <v>23</v>
      </c>
      <c r="G18" s="75">
        <v>358.74559000000005</v>
      </c>
      <c r="H18" s="28">
        <v>358.74551</v>
      </c>
      <c r="I18" s="13"/>
    </row>
    <row r="19" spans="1:9" s="7" customFormat="1" ht="36" customHeight="1">
      <c r="A19" s="11" t="s">
        <v>24</v>
      </c>
      <c r="B19" s="10" t="s">
        <v>11</v>
      </c>
      <c r="C19" s="10" t="s">
        <v>13</v>
      </c>
      <c r="D19" s="10" t="s">
        <v>25</v>
      </c>
      <c r="E19" s="10" t="s">
        <v>5</v>
      </c>
      <c r="F19" s="10" t="s">
        <v>5</v>
      </c>
      <c r="G19" s="74">
        <f>G20+G49+G60+G113+G117</f>
        <v>47254.32272</v>
      </c>
      <c r="H19" s="36">
        <f>H20+H49+H60+H113+H117</f>
        <v>46381.69172</v>
      </c>
      <c r="I19" s="18"/>
    </row>
    <row r="20" spans="1:9" s="7" customFormat="1" ht="36" customHeight="1">
      <c r="A20" s="11" t="s">
        <v>26</v>
      </c>
      <c r="B20" s="10" t="s">
        <v>11</v>
      </c>
      <c r="C20" s="10" t="s">
        <v>13</v>
      </c>
      <c r="D20" s="10" t="s">
        <v>25</v>
      </c>
      <c r="E20" s="10" t="s">
        <v>27</v>
      </c>
      <c r="F20" s="10" t="s">
        <v>5</v>
      </c>
      <c r="G20" s="74">
        <f>G21+G39</f>
        <v>3184.5</v>
      </c>
      <c r="H20" s="36">
        <f>H21+H39</f>
        <v>3147.5821900000005</v>
      </c>
      <c r="I20" s="18"/>
    </row>
    <row r="21" spans="1:9" s="7" customFormat="1" ht="14.25" customHeight="1">
      <c r="A21" s="11" t="s">
        <v>28</v>
      </c>
      <c r="B21" s="10" t="s">
        <v>11</v>
      </c>
      <c r="C21" s="10" t="s">
        <v>13</v>
      </c>
      <c r="D21" s="10" t="s">
        <v>25</v>
      </c>
      <c r="E21" s="10" t="s">
        <v>29</v>
      </c>
      <c r="F21" s="10" t="s">
        <v>5</v>
      </c>
      <c r="G21" s="74">
        <f>G22+G28+G33</f>
        <v>2924.6</v>
      </c>
      <c r="H21" s="36">
        <f>H22+H28+H33</f>
        <v>2887.6821900000004</v>
      </c>
      <c r="I21" s="18"/>
    </row>
    <row r="22" spans="1:9" s="7" customFormat="1" ht="14.25" customHeight="1">
      <c r="A22" s="11" t="s">
        <v>30</v>
      </c>
      <c r="B22" s="10" t="s">
        <v>11</v>
      </c>
      <c r="C22" s="10" t="s">
        <v>13</v>
      </c>
      <c r="D22" s="10" t="s">
        <v>25</v>
      </c>
      <c r="E22" s="10" t="s">
        <v>31</v>
      </c>
      <c r="F22" s="10" t="s">
        <v>5</v>
      </c>
      <c r="G22" s="74">
        <f>G23</f>
        <v>403.3</v>
      </c>
      <c r="H22" s="36">
        <f>H23</f>
        <v>403.3</v>
      </c>
      <c r="I22" s="18"/>
    </row>
    <row r="23" spans="1:9" s="7" customFormat="1" ht="14.25" customHeight="1">
      <c r="A23" s="11" t="s">
        <v>32</v>
      </c>
      <c r="B23" s="10" t="s">
        <v>11</v>
      </c>
      <c r="C23" s="10" t="s">
        <v>13</v>
      </c>
      <c r="D23" s="10" t="s">
        <v>25</v>
      </c>
      <c r="E23" s="10" t="s">
        <v>33</v>
      </c>
      <c r="F23" s="10" t="s">
        <v>5</v>
      </c>
      <c r="G23" s="74">
        <f>G24+G25+G26+G27</f>
        <v>403.3</v>
      </c>
      <c r="H23" s="36">
        <f>H24+H25+H26+H27</f>
        <v>403.3</v>
      </c>
      <c r="I23" s="18"/>
    </row>
    <row r="24" spans="1:9" s="3" customFormat="1" ht="15" customHeight="1">
      <c r="A24" s="12" t="s">
        <v>20</v>
      </c>
      <c r="B24" s="2" t="s">
        <v>11</v>
      </c>
      <c r="C24" s="2" t="s">
        <v>13</v>
      </c>
      <c r="D24" s="2" t="s">
        <v>25</v>
      </c>
      <c r="E24" s="2" t="s">
        <v>33</v>
      </c>
      <c r="F24" s="2" t="s">
        <v>21</v>
      </c>
      <c r="G24" s="75">
        <v>286.32956</v>
      </c>
      <c r="H24" s="28">
        <v>286.32956</v>
      </c>
      <c r="I24" s="13"/>
    </row>
    <row r="25" spans="1:9" s="3" customFormat="1" ht="36.75" customHeight="1">
      <c r="A25" s="12" t="s">
        <v>22</v>
      </c>
      <c r="B25" s="2" t="s">
        <v>11</v>
      </c>
      <c r="C25" s="2" t="s">
        <v>13</v>
      </c>
      <c r="D25" s="2" t="s">
        <v>25</v>
      </c>
      <c r="E25" s="2" t="s">
        <v>33</v>
      </c>
      <c r="F25" s="2" t="s">
        <v>23</v>
      </c>
      <c r="G25" s="75">
        <v>85.26344</v>
      </c>
      <c r="H25" s="28">
        <v>85.26344</v>
      </c>
      <c r="I25" s="13"/>
    </row>
    <row r="26" spans="1:9" s="3" customFormat="1" ht="24.75" customHeight="1">
      <c r="A26" s="12" t="s">
        <v>34</v>
      </c>
      <c r="B26" s="2" t="s">
        <v>11</v>
      </c>
      <c r="C26" s="2" t="s">
        <v>13</v>
      </c>
      <c r="D26" s="2" t="s">
        <v>25</v>
      </c>
      <c r="E26" s="2" t="s">
        <v>33</v>
      </c>
      <c r="F26" s="2" t="s">
        <v>35</v>
      </c>
      <c r="G26" s="75">
        <v>0.707</v>
      </c>
      <c r="H26" s="28">
        <v>0.707</v>
      </c>
      <c r="I26" s="13"/>
    </row>
    <row r="27" spans="1:9" s="3" customFormat="1" ht="24.75" customHeight="1">
      <c r="A27" s="12" t="s">
        <v>36</v>
      </c>
      <c r="B27" s="2" t="s">
        <v>11</v>
      </c>
      <c r="C27" s="2" t="s">
        <v>13</v>
      </c>
      <c r="D27" s="2" t="s">
        <v>25</v>
      </c>
      <c r="E27" s="2" t="s">
        <v>33</v>
      </c>
      <c r="F27" s="2" t="s">
        <v>37</v>
      </c>
      <c r="G27" s="75">
        <v>31</v>
      </c>
      <c r="H27" s="28">
        <v>31</v>
      </c>
      <c r="I27" s="13"/>
    </row>
    <row r="28" spans="1:9" s="7" customFormat="1" ht="24" customHeight="1">
      <c r="A28" s="11" t="s">
        <v>38</v>
      </c>
      <c r="B28" s="10" t="s">
        <v>11</v>
      </c>
      <c r="C28" s="10" t="s">
        <v>13</v>
      </c>
      <c r="D28" s="10" t="s">
        <v>25</v>
      </c>
      <c r="E28" s="10" t="s">
        <v>39</v>
      </c>
      <c r="F28" s="10" t="s">
        <v>5</v>
      </c>
      <c r="G28" s="74">
        <f>G29</f>
        <v>125.1</v>
      </c>
      <c r="H28" s="36">
        <f>H29</f>
        <v>124.39999999999999</v>
      </c>
      <c r="I28" s="18"/>
    </row>
    <row r="29" spans="1:9" s="7" customFormat="1" ht="24" customHeight="1">
      <c r="A29" s="11" t="s">
        <v>38</v>
      </c>
      <c r="B29" s="10" t="s">
        <v>11</v>
      </c>
      <c r="C29" s="10" t="s">
        <v>13</v>
      </c>
      <c r="D29" s="10" t="s">
        <v>25</v>
      </c>
      <c r="E29" s="10" t="s">
        <v>40</v>
      </c>
      <c r="F29" s="10" t="s">
        <v>5</v>
      </c>
      <c r="G29" s="74">
        <f>G30+G31+G32</f>
        <v>125.1</v>
      </c>
      <c r="H29" s="36">
        <f>H30+H31+H32</f>
        <v>124.39999999999999</v>
      </c>
      <c r="I29" s="18"/>
    </row>
    <row r="30" spans="1:9" s="3" customFormat="1" ht="15" customHeight="1">
      <c r="A30" s="12" t="s">
        <v>20</v>
      </c>
      <c r="B30" s="2" t="s">
        <v>11</v>
      </c>
      <c r="C30" s="2" t="s">
        <v>13</v>
      </c>
      <c r="D30" s="2" t="s">
        <v>25</v>
      </c>
      <c r="E30" s="2" t="s">
        <v>40</v>
      </c>
      <c r="F30" s="2" t="s">
        <v>21</v>
      </c>
      <c r="G30" s="75">
        <v>92.01229</v>
      </c>
      <c r="H30" s="28">
        <v>92.01229</v>
      </c>
      <c r="I30" s="13"/>
    </row>
    <row r="31" spans="1:9" s="3" customFormat="1" ht="36.75" customHeight="1">
      <c r="A31" s="12" t="s">
        <v>22</v>
      </c>
      <c r="B31" s="2" t="s">
        <v>11</v>
      </c>
      <c r="C31" s="2" t="s">
        <v>13</v>
      </c>
      <c r="D31" s="2" t="s">
        <v>25</v>
      </c>
      <c r="E31" s="2" t="s">
        <v>40</v>
      </c>
      <c r="F31" s="2" t="s">
        <v>23</v>
      </c>
      <c r="G31" s="75">
        <v>27.78771</v>
      </c>
      <c r="H31" s="28">
        <v>27.78771</v>
      </c>
      <c r="I31" s="13"/>
    </row>
    <row r="32" spans="1:9" s="3" customFormat="1" ht="24.75" customHeight="1">
      <c r="A32" s="12" t="s">
        <v>36</v>
      </c>
      <c r="B32" s="2" t="s">
        <v>11</v>
      </c>
      <c r="C32" s="2" t="s">
        <v>13</v>
      </c>
      <c r="D32" s="2" t="s">
        <v>25</v>
      </c>
      <c r="E32" s="2" t="s">
        <v>40</v>
      </c>
      <c r="F32" s="2" t="s">
        <v>37</v>
      </c>
      <c r="G32" s="75">
        <v>5.3</v>
      </c>
      <c r="H32" s="28">
        <v>4.6</v>
      </c>
      <c r="I32" s="13"/>
    </row>
    <row r="33" spans="1:9" s="7" customFormat="1" ht="24" customHeight="1">
      <c r="A33" s="11" t="s">
        <v>41</v>
      </c>
      <c r="B33" s="10" t="s">
        <v>11</v>
      </c>
      <c r="C33" s="10" t="s">
        <v>13</v>
      </c>
      <c r="D33" s="10" t="s">
        <v>25</v>
      </c>
      <c r="E33" s="10" t="s">
        <v>42</v>
      </c>
      <c r="F33" s="10" t="s">
        <v>5</v>
      </c>
      <c r="G33" s="74">
        <f>G34</f>
        <v>2396.2</v>
      </c>
      <c r="H33" s="36">
        <f>H34</f>
        <v>2359.98219</v>
      </c>
      <c r="I33" s="18"/>
    </row>
    <row r="34" spans="1:9" s="7" customFormat="1" ht="24" customHeight="1">
      <c r="A34" s="11" t="s">
        <v>43</v>
      </c>
      <c r="B34" s="10" t="s">
        <v>11</v>
      </c>
      <c r="C34" s="10" t="s">
        <v>13</v>
      </c>
      <c r="D34" s="10" t="s">
        <v>25</v>
      </c>
      <c r="E34" s="10" t="s">
        <v>44</v>
      </c>
      <c r="F34" s="10" t="s">
        <v>5</v>
      </c>
      <c r="G34" s="74">
        <f>G35+G36+G37+G38</f>
        <v>2396.2</v>
      </c>
      <c r="H34" s="36">
        <f>H35+H36+H37+H38</f>
        <v>2359.98219</v>
      </c>
      <c r="I34" s="18"/>
    </row>
    <row r="35" spans="1:9" s="3" customFormat="1" ht="15" customHeight="1">
      <c r="A35" s="12" t="s">
        <v>20</v>
      </c>
      <c r="B35" s="2" t="s">
        <v>11</v>
      </c>
      <c r="C35" s="2" t="s">
        <v>13</v>
      </c>
      <c r="D35" s="2" t="s">
        <v>25</v>
      </c>
      <c r="E35" s="2" t="s">
        <v>44</v>
      </c>
      <c r="F35" s="2" t="s">
        <v>21</v>
      </c>
      <c r="G35" s="75">
        <v>1759.78516</v>
      </c>
      <c r="H35" s="28">
        <v>1748.52001</v>
      </c>
      <c r="I35" s="13"/>
    </row>
    <row r="36" spans="1:9" s="3" customFormat="1" ht="36.75" customHeight="1">
      <c r="A36" s="12" t="s">
        <v>22</v>
      </c>
      <c r="B36" s="2" t="s">
        <v>11</v>
      </c>
      <c r="C36" s="2" t="s">
        <v>13</v>
      </c>
      <c r="D36" s="2" t="s">
        <v>25</v>
      </c>
      <c r="E36" s="2" t="s">
        <v>44</v>
      </c>
      <c r="F36" s="2" t="s">
        <v>23</v>
      </c>
      <c r="G36" s="75">
        <v>535.4148399999999</v>
      </c>
      <c r="H36" s="28">
        <v>515.6148400000001</v>
      </c>
      <c r="I36" s="13"/>
    </row>
    <row r="37" spans="1:9" s="3" customFormat="1" ht="24.75" customHeight="1">
      <c r="A37" s="12" t="s">
        <v>34</v>
      </c>
      <c r="B37" s="2" t="s">
        <v>11</v>
      </c>
      <c r="C37" s="2" t="s">
        <v>13</v>
      </c>
      <c r="D37" s="2" t="s">
        <v>25</v>
      </c>
      <c r="E37" s="2" t="s">
        <v>44</v>
      </c>
      <c r="F37" s="2" t="s">
        <v>35</v>
      </c>
      <c r="G37" s="75">
        <v>17.242</v>
      </c>
      <c r="H37" s="28">
        <v>14.626</v>
      </c>
      <c r="I37" s="13"/>
    </row>
    <row r="38" spans="1:9" s="3" customFormat="1" ht="24.75" customHeight="1">
      <c r="A38" s="12" t="s">
        <v>36</v>
      </c>
      <c r="B38" s="2" t="s">
        <v>11</v>
      </c>
      <c r="C38" s="2" t="s">
        <v>13</v>
      </c>
      <c r="D38" s="2" t="s">
        <v>25</v>
      </c>
      <c r="E38" s="2" t="s">
        <v>44</v>
      </c>
      <c r="F38" s="2" t="s">
        <v>37</v>
      </c>
      <c r="G38" s="75">
        <v>83.758</v>
      </c>
      <c r="H38" s="28">
        <v>81.22134</v>
      </c>
      <c r="I38" s="13"/>
    </row>
    <row r="39" spans="1:9" s="7" customFormat="1" ht="24" customHeight="1">
      <c r="A39" s="11" t="s">
        <v>45</v>
      </c>
      <c r="B39" s="10" t="s">
        <v>11</v>
      </c>
      <c r="C39" s="10" t="s">
        <v>13</v>
      </c>
      <c r="D39" s="10" t="s">
        <v>25</v>
      </c>
      <c r="E39" s="10" t="s">
        <v>46</v>
      </c>
      <c r="F39" s="10" t="s">
        <v>5</v>
      </c>
      <c r="G39" s="74">
        <f>G40+G44</f>
        <v>259.9</v>
      </c>
      <c r="H39" s="36">
        <f>H40+H44</f>
        <v>259.9</v>
      </c>
      <c r="I39" s="18"/>
    </row>
    <row r="40" spans="1:9" s="7" customFormat="1" ht="156" customHeight="1" hidden="1">
      <c r="A40" s="11" t="s">
        <v>47</v>
      </c>
      <c r="B40" s="10" t="s">
        <v>11</v>
      </c>
      <c r="C40" s="10" t="s">
        <v>13</v>
      </c>
      <c r="D40" s="10" t="s">
        <v>25</v>
      </c>
      <c r="E40" s="10" t="s">
        <v>48</v>
      </c>
      <c r="F40" s="10" t="s">
        <v>5</v>
      </c>
      <c r="G40" s="74">
        <f>G41</f>
        <v>0</v>
      </c>
      <c r="H40" s="36">
        <f>H41</f>
        <v>0</v>
      </c>
      <c r="I40" s="18"/>
    </row>
    <row r="41" spans="1:9" s="7" customFormat="1" ht="132" customHeight="1" hidden="1">
      <c r="A41" s="11" t="s">
        <v>49</v>
      </c>
      <c r="B41" s="10" t="s">
        <v>11</v>
      </c>
      <c r="C41" s="10" t="s">
        <v>13</v>
      </c>
      <c r="D41" s="10" t="s">
        <v>25</v>
      </c>
      <c r="E41" s="10" t="s">
        <v>50</v>
      </c>
      <c r="F41" s="10" t="s">
        <v>5</v>
      </c>
      <c r="G41" s="74">
        <f>G42+G43</f>
        <v>0</v>
      </c>
      <c r="H41" s="36">
        <f>H42+H43</f>
        <v>0</v>
      </c>
      <c r="I41" s="18"/>
    </row>
    <row r="42" spans="1:9" s="3" customFormat="1" ht="15" customHeight="1" hidden="1">
      <c r="A42" s="12" t="s">
        <v>20</v>
      </c>
      <c r="B42" s="2" t="s">
        <v>11</v>
      </c>
      <c r="C42" s="2" t="s">
        <v>13</v>
      </c>
      <c r="D42" s="2" t="s">
        <v>25</v>
      </c>
      <c r="E42" s="2" t="s">
        <v>50</v>
      </c>
      <c r="F42" s="2" t="s">
        <v>21</v>
      </c>
      <c r="G42" s="75">
        <v>0</v>
      </c>
      <c r="H42" s="28">
        <v>0</v>
      </c>
      <c r="I42" s="13"/>
    </row>
    <row r="43" spans="1:9" s="3" customFormat="1" ht="36.75" customHeight="1" hidden="1">
      <c r="A43" s="12" t="s">
        <v>22</v>
      </c>
      <c r="B43" s="2" t="s">
        <v>11</v>
      </c>
      <c r="C43" s="2" t="s">
        <v>13</v>
      </c>
      <c r="D43" s="2" t="s">
        <v>25</v>
      </c>
      <c r="E43" s="2" t="s">
        <v>50</v>
      </c>
      <c r="F43" s="2" t="s">
        <v>23</v>
      </c>
      <c r="G43" s="75">
        <v>0</v>
      </c>
      <c r="H43" s="28">
        <v>0</v>
      </c>
      <c r="I43" s="13"/>
    </row>
    <row r="44" spans="1:9" s="7" customFormat="1" ht="74.25" customHeight="1">
      <c r="A44" s="11" t="s">
        <v>51</v>
      </c>
      <c r="B44" s="10" t="s">
        <v>11</v>
      </c>
      <c r="C44" s="10" t="s">
        <v>13</v>
      </c>
      <c r="D44" s="10" t="s">
        <v>25</v>
      </c>
      <c r="E44" s="10" t="s">
        <v>52</v>
      </c>
      <c r="F44" s="10" t="s">
        <v>5</v>
      </c>
      <c r="G44" s="74">
        <f>G45</f>
        <v>259.9</v>
      </c>
      <c r="H44" s="36">
        <f>H45</f>
        <v>259.9</v>
      </c>
      <c r="I44" s="18"/>
    </row>
    <row r="45" spans="1:9" s="7" customFormat="1" ht="84" customHeight="1">
      <c r="A45" s="11" t="s">
        <v>53</v>
      </c>
      <c r="B45" s="10" t="s">
        <v>11</v>
      </c>
      <c r="C45" s="10" t="s">
        <v>13</v>
      </c>
      <c r="D45" s="10" t="s">
        <v>25</v>
      </c>
      <c r="E45" s="10" t="s">
        <v>54</v>
      </c>
      <c r="F45" s="10" t="s">
        <v>5</v>
      </c>
      <c r="G45" s="74">
        <f>G46+G47+G48</f>
        <v>259.9</v>
      </c>
      <c r="H45" s="36">
        <f>H46+H47+H48</f>
        <v>259.9</v>
      </c>
      <c r="I45" s="18"/>
    </row>
    <row r="46" spans="1:9" s="3" customFormat="1" ht="15" customHeight="1">
      <c r="A46" s="12" t="s">
        <v>20</v>
      </c>
      <c r="B46" s="2" t="s">
        <v>11</v>
      </c>
      <c r="C46" s="2" t="s">
        <v>13</v>
      </c>
      <c r="D46" s="2" t="s">
        <v>25</v>
      </c>
      <c r="E46" s="2" t="s">
        <v>54</v>
      </c>
      <c r="F46" s="2" t="s">
        <v>21</v>
      </c>
      <c r="G46" s="75">
        <v>190.16898</v>
      </c>
      <c r="H46" s="28">
        <v>190.16898</v>
      </c>
      <c r="I46" s="13"/>
    </row>
    <row r="47" spans="1:9" s="3" customFormat="1" ht="36.75" customHeight="1">
      <c r="A47" s="12" t="s">
        <v>22</v>
      </c>
      <c r="B47" s="2" t="s">
        <v>11</v>
      </c>
      <c r="C47" s="2" t="s">
        <v>13</v>
      </c>
      <c r="D47" s="2" t="s">
        <v>25</v>
      </c>
      <c r="E47" s="2" t="s">
        <v>54</v>
      </c>
      <c r="F47" s="2" t="s">
        <v>23</v>
      </c>
      <c r="G47" s="75">
        <v>57.43102</v>
      </c>
      <c r="H47" s="28">
        <v>57.43102</v>
      </c>
      <c r="I47" s="13"/>
    </row>
    <row r="48" spans="1:9" s="3" customFormat="1" ht="24.75" customHeight="1">
      <c r="A48" s="12" t="s">
        <v>36</v>
      </c>
      <c r="B48" s="2" t="s">
        <v>11</v>
      </c>
      <c r="C48" s="2" t="s">
        <v>13</v>
      </c>
      <c r="D48" s="2" t="s">
        <v>25</v>
      </c>
      <c r="E48" s="2" t="s">
        <v>54</v>
      </c>
      <c r="F48" s="2" t="s">
        <v>37</v>
      </c>
      <c r="G48" s="75">
        <v>12.3</v>
      </c>
      <c r="H48" s="28">
        <v>12.3</v>
      </c>
      <c r="I48" s="13"/>
    </row>
    <row r="49" spans="1:9" s="7" customFormat="1" ht="36" customHeight="1">
      <c r="A49" s="11" t="s">
        <v>55</v>
      </c>
      <c r="B49" s="10" t="s">
        <v>11</v>
      </c>
      <c r="C49" s="10" t="s">
        <v>13</v>
      </c>
      <c r="D49" s="10" t="s">
        <v>25</v>
      </c>
      <c r="E49" s="10" t="s">
        <v>56</v>
      </c>
      <c r="F49" s="10" t="s">
        <v>5</v>
      </c>
      <c r="G49" s="74">
        <f>G50</f>
        <v>815.0999999999999</v>
      </c>
      <c r="H49" s="36">
        <f>H50</f>
        <v>690.98006</v>
      </c>
      <c r="I49" s="18"/>
    </row>
    <row r="50" spans="1:9" s="7" customFormat="1" ht="36" customHeight="1">
      <c r="A50" s="11" t="s">
        <v>57</v>
      </c>
      <c r="B50" s="10" t="s">
        <v>11</v>
      </c>
      <c r="C50" s="10" t="s">
        <v>13</v>
      </c>
      <c r="D50" s="10" t="s">
        <v>25</v>
      </c>
      <c r="E50" s="10" t="s">
        <v>58</v>
      </c>
      <c r="F50" s="10" t="s">
        <v>5</v>
      </c>
      <c r="G50" s="74">
        <f>G51+G54</f>
        <v>815.0999999999999</v>
      </c>
      <c r="H50" s="36">
        <f>H51+H54</f>
        <v>690.98006</v>
      </c>
      <c r="I50" s="18"/>
    </row>
    <row r="51" spans="1:9" s="7" customFormat="1" ht="24" customHeight="1">
      <c r="A51" s="11" t="s">
        <v>59</v>
      </c>
      <c r="B51" s="10" t="s">
        <v>11</v>
      </c>
      <c r="C51" s="10" t="s">
        <v>13</v>
      </c>
      <c r="D51" s="10" t="s">
        <v>25</v>
      </c>
      <c r="E51" s="10" t="s">
        <v>60</v>
      </c>
      <c r="F51" s="10" t="s">
        <v>5</v>
      </c>
      <c r="G51" s="74">
        <f>G52</f>
        <v>8.5</v>
      </c>
      <c r="H51" s="36">
        <f>H52</f>
        <v>8.5</v>
      </c>
      <c r="I51" s="18"/>
    </row>
    <row r="52" spans="1:9" s="7" customFormat="1" ht="24" customHeight="1">
      <c r="A52" s="11" t="s">
        <v>61</v>
      </c>
      <c r="B52" s="10" t="s">
        <v>11</v>
      </c>
      <c r="C52" s="10" t="s">
        <v>13</v>
      </c>
      <c r="D52" s="10" t="s">
        <v>25</v>
      </c>
      <c r="E52" s="10" t="s">
        <v>62</v>
      </c>
      <c r="F52" s="10" t="s">
        <v>5</v>
      </c>
      <c r="G52" s="74">
        <f>G53</f>
        <v>8.5</v>
      </c>
      <c r="H52" s="36">
        <f>H53</f>
        <v>8.5</v>
      </c>
      <c r="I52" s="18"/>
    </row>
    <row r="53" spans="1:9" s="3" customFormat="1" ht="24.75" customHeight="1">
      <c r="A53" s="12" t="s">
        <v>36</v>
      </c>
      <c r="B53" s="2" t="s">
        <v>11</v>
      </c>
      <c r="C53" s="2" t="s">
        <v>13</v>
      </c>
      <c r="D53" s="2" t="s">
        <v>25</v>
      </c>
      <c r="E53" s="2" t="s">
        <v>62</v>
      </c>
      <c r="F53" s="2" t="s">
        <v>37</v>
      </c>
      <c r="G53" s="75">
        <v>8.5</v>
      </c>
      <c r="H53" s="28">
        <v>8.5</v>
      </c>
      <c r="I53" s="13"/>
    </row>
    <row r="54" spans="1:9" s="7" customFormat="1" ht="24" customHeight="1">
      <c r="A54" s="11" t="s">
        <v>63</v>
      </c>
      <c r="B54" s="10" t="s">
        <v>11</v>
      </c>
      <c r="C54" s="10" t="s">
        <v>13</v>
      </c>
      <c r="D54" s="10" t="s">
        <v>25</v>
      </c>
      <c r="E54" s="10" t="s">
        <v>64</v>
      </c>
      <c r="F54" s="10" t="s">
        <v>5</v>
      </c>
      <c r="G54" s="74">
        <f>G55</f>
        <v>806.5999999999999</v>
      </c>
      <c r="H54" s="36">
        <f>H55</f>
        <v>682.48006</v>
      </c>
      <c r="I54" s="18"/>
    </row>
    <row r="55" spans="1:9" s="7" customFormat="1" ht="24" customHeight="1">
      <c r="A55" s="11" t="s">
        <v>65</v>
      </c>
      <c r="B55" s="10" t="s">
        <v>11</v>
      </c>
      <c r="C55" s="10" t="s">
        <v>13</v>
      </c>
      <c r="D55" s="10" t="s">
        <v>25</v>
      </c>
      <c r="E55" s="10" t="s">
        <v>66</v>
      </c>
      <c r="F55" s="10" t="s">
        <v>5</v>
      </c>
      <c r="G55" s="74">
        <f>G56+G57+G58+G59</f>
        <v>806.5999999999999</v>
      </c>
      <c r="H55" s="36">
        <f>H56+H57+H58+H59</f>
        <v>682.48006</v>
      </c>
      <c r="I55" s="18"/>
    </row>
    <row r="56" spans="1:9" s="3" customFormat="1" ht="15" customHeight="1">
      <c r="A56" s="12" t="s">
        <v>20</v>
      </c>
      <c r="B56" s="2" t="s">
        <v>11</v>
      </c>
      <c r="C56" s="2" t="s">
        <v>13</v>
      </c>
      <c r="D56" s="2" t="s">
        <v>25</v>
      </c>
      <c r="E56" s="2" t="s">
        <v>66</v>
      </c>
      <c r="F56" s="2" t="s">
        <v>21</v>
      </c>
      <c r="G56" s="75">
        <v>570.4</v>
      </c>
      <c r="H56" s="28">
        <v>491.03488</v>
      </c>
      <c r="I56" s="13"/>
    </row>
    <row r="57" spans="1:9" s="3" customFormat="1" ht="36.75" customHeight="1">
      <c r="A57" s="12" t="s">
        <v>22</v>
      </c>
      <c r="B57" s="2" t="s">
        <v>11</v>
      </c>
      <c r="C57" s="2" t="s">
        <v>13</v>
      </c>
      <c r="D57" s="2" t="s">
        <v>25</v>
      </c>
      <c r="E57" s="2" t="s">
        <v>66</v>
      </c>
      <c r="F57" s="2" t="s">
        <v>23</v>
      </c>
      <c r="G57" s="75">
        <v>172.2</v>
      </c>
      <c r="H57" s="28">
        <v>143.76876000000001</v>
      </c>
      <c r="I57" s="13"/>
    </row>
    <row r="58" spans="1:9" s="3" customFormat="1" ht="24.75" customHeight="1">
      <c r="A58" s="12" t="s">
        <v>34</v>
      </c>
      <c r="B58" s="2" t="s">
        <v>11</v>
      </c>
      <c r="C58" s="2" t="s">
        <v>13</v>
      </c>
      <c r="D58" s="2" t="s">
        <v>25</v>
      </c>
      <c r="E58" s="2" t="s">
        <v>66</v>
      </c>
      <c r="F58" s="2" t="s">
        <v>35</v>
      </c>
      <c r="G58" s="75">
        <v>1.414</v>
      </c>
      <c r="H58" s="28">
        <v>1.414</v>
      </c>
      <c r="I58" s="13"/>
    </row>
    <row r="59" spans="1:9" s="3" customFormat="1" ht="24.75" customHeight="1">
      <c r="A59" s="12" t="s">
        <v>36</v>
      </c>
      <c r="B59" s="2" t="s">
        <v>11</v>
      </c>
      <c r="C59" s="2" t="s">
        <v>13</v>
      </c>
      <c r="D59" s="2" t="s">
        <v>25</v>
      </c>
      <c r="E59" s="2" t="s">
        <v>66</v>
      </c>
      <c r="F59" s="2" t="s">
        <v>37</v>
      </c>
      <c r="G59" s="75">
        <v>62.586</v>
      </c>
      <c r="H59" s="28">
        <v>46.26242</v>
      </c>
      <c r="I59" s="13"/>
    </row>
    <row r="60" spans="1:9" s="7" customFormat="1" ht="36" customHeight="1">
      <c r="A60" s="11" t="s">
        <v>67</v>
      </c>
      <c r="B60" s="10" t="s">
        <v>11</v>
      </c>
      <c r="C60" s="10" t="s">
        <v>13</v>
      </c>
      <c r="D60" s="10" t="s">
        <v>25</v>
      </c>
      <c r="E60" s="10" t="s">
        <v>68</v>
      </c>
      <c r="F60" s="10" t="s">
        <v>5</v>
      </c>
      <c r="G60" s="74">
        <f>G61+G65+G76+G83+G99+G103</f>
        <v>42738.04026</v>
      </c>
      <c r="H60" s="36">
        <f>H61+H65+H76+H83+H99+H103</f>
        <v>42056.44701</v>
      </c>
      <c r="I60" s="19"/>
    </row>
    <row r="61" spans="1:9" s="7" customFormat="1" ht="14.25" customHeight="1">
      <c r="A61" s="11" t="s">
        <v>69</v>
      </c>
      <c r="B61" s="10" t="s">
        <v>11</v>
      </c>
      <c r="C61" s="10" t="s">
        <v>13</v>
      </c>
      <c r="D61" s="10" t="s">
        <v>25</v>
      </c>
      <c r="E61" s="10" t="s">
        <v>70</v>
      </c>
      <c r="F61" s="10" t="s">
        <v>5</v>
      </c>
      <c r="G61" s="74">
        <f aca="true" t="shared" si="0" ref="G61:H63">G62</f>
        <v>19.6</v>
      </c>
      <c r="H61" s="36">
        <f t="shared" si="0"/>
        <v>19.6</v>
      </c>
      <c r="I61" s="18"/>
    </row>
    <row r="62" spans="1:9" s="7" customFormat="1" ht="36" customHeight="1">
      <c r="A62" s="11" t="s">
        <v>71</v>
      </c>
      <c r="B62" s="10" t="s">
        <v>11</v>
      </c>
      <c r="C62" s="10" t="s">
        <v>13</v>
      </c>
      <c r="D62" s="10" t="s">
        <v>25</v>
      </c>
      <c r="E62" s="10" t="s">
        <v>72</v>
      </c>
      <c r="F62" s="10" t="s">
        <v>5</v>
      </c>
      <c r="G62" s="74">
        <f t="shared" si="0"/>
        <v>19.6</v>
      </c>
      <c r="H62" s="36">
        <f t="shared" si="0"/>
        <v>19.6</v>
      </c>
      <c r="I62" s="18"/>
    </row>
    <row r="63" spans="1:9" s="7" customFormat="1" ht="36" customHeight="1">
      <c r="A63" s="11" t="s">
        <v>73</v>
      </c>
      <c r="B63" s="10" t="s">
        <v>11</v>
      </c>
      <c r="C63" s="10" t="s">
        <v>13</v>
      </c>
      <c r="D63" s="10" t="s">
        <v>25</v>
      </c>
      <c r="E63" s="10" t="s">
        <v>74</v>
      </c>
      <c r="F63" s="10" t="s">
        <v>5</v>
      </c>
      <c r="G63" s="74">
        <f t="shared" si="0"/>
        <v>19.6</v>
      </c>
      <c r="H63" s="36">
        <f t="shared" si="0"/>
        <v>19.6</v>
      </c>
      <c r="I63" s="18"/>
    </row>
    <row r="64" spans="1:9" s="3" customFormat="1" ht="24.75" customHeight="1">
      <c r="A64" s="12" t="s">
        <v>36</v>
      </c>
      <c r="B64" s="2" t="s">
        <v>11</v>
      </c>
      <c r="C64" s="2" t="s">
        <v>13</v>
      </c>
      <c r="D64" s="2" t="s">
        <v>25</v>
      </c>
      <c r="E64" s="2" t="s">
        <v>74</v>
      </c>
      <c r="F64" s="2" t="s">
        <v>37</v>
      </c>
      <c r="G64" s="75">
        <v>19.6</v>
      </c>
      <c r="H64" s="28">
        <v>19.6</v>
      </c>
      <c r="I64" s="13"/>
    </row>
    <row r="65" spans="1:9" s="7" customFormat="1" ht="14.25" customHeight="1">
      <c r="A65" s="11" t="s">
        <v>75</v>
      </c>
      <c r="B65" s="10" t="s">
        <v>11</v>
      </c>
      <c r="C65" s="10" t="s">
        <v>13</v>
      </c>
      <c r="D65" s="10" t="s">
        <v>25</v>
      </c>
      <c r="E65" s="10" t="s">
        <v>76</v>
      </c>
      <c r="F65" s="10" t="s">
        <v>5</v>
      </c>
      <c r="G65" s="74">
        <f>G66+G70</f>
        <v>1229.36206</v>
      </c>
      <c r="H65" s="36">
        <f>H66+H70</f>
        <v>1186.00052</v>
      </c>
      <c r="I65" s="18"/>
    </row>
    <row r="66" spans="1:9" s="7" customFormat="1" ht="36" customHeight="1">
      <c r="A66" s="11" t="s">
        <v>81</v>
      </c>
      <c r="B66" s="10" t="s">
        <v>11</v>
      </c>
      <c r="C66" s="10" t="s">
        <v>13</v>
      </c>
      <c r="D66" s="10" t="s">
        <v>25</v>
      </c>
      <c r="E66" s="10" t="s">
        <v>82</v>
      </c>
      <c r="F66" s="10" t="s">
        <v>5</v>
      </c>
      <c r="G66" s="74">
        <f>G67</f>
        <v>573.46206</v>
      </c>
      <c r="H66" s="36">
        <f>H67</f>
        <v>573.43096</v>
      </c>
      <c r="I66" s="18"/>
    </row>
    <row r="67" spans="1:9" s="7" customFormat="1" ht="24" customHeight="1">
      <c r="A67" s="11" t="s">
        <v>83</v>
      </c>
      <c r="B67" s="10" t="s">
        <v>11</v>
      </c>
      <c r="C67" s="10" t="s">
        <v>13</v>
      </c>
      <c r="D67" s="10" t="s">
        <v>25</v>
      </c>
      <c r="E67" s="10" t="s">
        <v>84</v>
      </c>
      <c r="F67" s="10" t="s">
        <v>5</v>
      </c>
      <c r="G67" s="74">
        <f>G68+G69</f>
        <v>573.46206</v>
      </c>
      <c r="H67" s="36">
        <f>H68+H69</f>
        <v>573.43096</v>
      </c>
      <c r="I67" s="18"/>
    </row>
    <row r="68" spans="1:9" s="3" customFormat="1" ht="15" customHeight="1">
      <c r="A68" s="12" t="s">
        <v>20</v>
      </c>
      <c r="B68" s="2" t="s">
        <v>11</v>
      </c>
      <c r="C68" s="2" t="s">
        <v>13</v>
      </c>
      <c r="D68" s="2" t="s">
        <v>25</v>
      </c>
      <c r="E68" s="2" t="s">
        <v>84</v>
      </c>
      <c r="F68" s="2" t="s">
        <v>21</v>
      </c>
      <c r="G68" s="75">
        <v>443.4396</v>
      </c>
      <c r="H68" s="28">
        <v>443.4085</v>
      </c>
      <c r="I68" s="13"/>
    </row>
    <row r="69" spans="1:9" s="3" customFormat="1" ht="36.75" customHeight="1">
      <c r="A69" s="12" t="s">
        <v>22</v>
      </c>
      <c r="B69" s="2" t="s">
        <v>11</v>
      </c>
      <c r="C69" s="2" t="s">
        <v>13</v>
      </c>
      <c r="D69" s="2" t="s">
        <v>25</v>
      </c>
      <c r="E69" s="2" t="s">
        <v>84</v>
      </c>
      <c r="F69" s="2" t="s">
        <v>23</v>
      </c>
      <c r="G69" s="75">
        <v>130.02246</v>
      </c>
      <c r="H69" s="28">
        <v>130.02246</v>
      </c>
      <c r="I69" s="13"/>
    </row>
    <row r="70" spans="1:9" s="7" customFormat="1" ht="72" customHeight="1">
      <c r="A70" s="11" t="s">
        <v>77</v>
      </c>
      <c r="B70" s="10" t="s">
        <v>11</v>
      </c>
      <c r="C70" s="10" t="s">
        <v>13</v>
      </c>
      <c r="D70" s="10" t="s">
        <v>25</v>
      </c>
      <c r="E70" s="10" t="s">
        <v>78</v>
      </c>
      <c r="F70" s="10" t="s">
        <v>5</v>
      </c>
      <c r="G70" s="74">
        <f>G71</f>
        <v>655.9000000000001</v>
      </c>
      <c r="H70" s="36">
        <f>H71</f>
        <v>612.56956</v>
      </c>
      <c r="I70" s="18"/>
    </row>
    <row r="71" spans="1:9" s="7" customFormat="1" ht="24" customHeight="1">
      <c r="A71" s="11" t="s">
        <v>79</v>
      </c>
      <c r="B71" s="10" t="s">
        <v>11</v>
      </c>
      <c r="C71" s="10" t="s">
        <v>13</v>
      </c>
      <c r="D71" s="10" t="s">
        <v>25</v>
      </c>
      <c r="E71" s="10" t="s">
        <v>80</v>
      </c>
      <c r="F71" s="10" t="s">
        <v>5</v>
      </c>
      <c r="G71" s="74">
        <f>G72+G73+G74+G75</f>
        <v>655.9000000000001</v>
      </c>
      <c r="H71" s="36">
        <f>H72+H73+H74+H75</f>
        <v>612.56956</v>
      </c>
      <c r="I71" s="18"/>
    </row>
    <row r="72" spans="1:9" s="3" customFormat="1" ht="15" customHeight="1">
      <c r="A72" s="12" t="s">
        <v>20</v>
      </c>
      <c r="B72" s="2" t="s">
        <v>11</v>
      </c>
      <c r="C72" s="2" t="s">
        <v>13</v>
      </c>
      <c r="D72" s="2" t="s">
        <v>25</v>
      </c>
      <c r="E72" s="2" t="s">
        <v>80</v>
      </c>
      <c r="F72" s="2" t="s">
        <v>21</v>
      </c>
      <c r="G72" s="75">
        <v>321.14896000000005</v>
      </c>
      <c r="H72" s="28">
        <v>321.14896000000005</v>
      </c>
      <c r="I72" s="13"/>
    </row>
    <row r="73" spans="1:9" s="3" customFormat="1" ht="36.75" customHeight="1">
      <c r="A73" s="12" t="s">
        <v>22</v>
      </c>
      <c r="B73" s="2" t="s">
        <v>11</v>
      </c>
      <c r="C73" s="2" t="s">
        <v>13</v>
      </c>
      <c r="D73" s="2" t="s">
        <v>25</v>
      </c>
      <c r="E73" s="2" t="s">
        <v>80</v>
      </c>
      <c r="F73" s="2" t="s">
        <v>23</v>
      </c>
      <c r="G73" s="75">
        <v>102.81103999999999</v>
      </c>
      <c r="H73" s="28">
        <v>82.85427</v>
      </c>
      <c r="I73" s="13"/>
    </row>
    <row r="74" spans="1:9" s="3" customFormat="1" ht="24.75" customHeight="1">
      <c r="A74" s="12" t="s">
        <v>34</v>
      </c>
      <c r="B74" s="2" t="s">
        <v>11</v>
      </c>
      <c r="C74" s="2" t="s">
        <v>13</v>
      </c>
      <c r="D74" s="2" t="s">
        <v>25</v>
      </c>
      <c r="E74" s="2" t="s">
        <v>80</v>
      </c>
      <c r="F74" s="2" t="s">
        <v>35</v>
      </c>
      <c r="G74" s="75">
        <v>70.34608</v>
      </c>
      <c r="H74" s="28">
        <v>70.346</v>
      </c>
      <c r="I74" s="13"/>
    </row>
    <row r="75" spans="1:9" s="3" customFormat="1" ht="24.75" customHeight="1">
      <c r="A75" s="12" t="s">
        <v>36</v>
      </c>
      <c r="B75" s="2" t="s">
        <v>11</v>
      </c>
      <c r="C75" s="2" t="s">
        <v>13</v>
      </c>
      <c r="D75" s="2" t="s">
        <v>25</v>
      </c>
      <c r="E75" s="2" t="s">
        <v>80</v>
      </c>
      <c r="F75" s="2" t="s">
        <v>37</v>
      </c>
      <c r="G75" s="75">
        <v>161.59392000000003</v>
      </c>
      <c r="H75" s="28">
        <v>138.22033</v>
      </c>
      <c r="I75" s="13"/>
    </row>
    <row r="76" spans="1:9" s="7" customFormat="1" ht="24" customHeight="1">
      <c r="A76" s="11" t="s">
        <v>85</v>
      </c>
      <c r="B76" s="10" t="s">
        <v>11</v>
      </c>
      <c r="C76" s="10" t="s">
        <v>13</v>
      </c>
      <c r="D76" s="10" t="s">
        <v>25</v>
      </c>
      <c r="E76" s="10" t="s">
        <v>86</v>
      </c>
      <c r="F76" s="10" t="s">
        <v>5</v>
      </c>
      <c r="G76" s="74">
        <f>G77</f>
        <v>2443.5</v>
      </c>
      <c r="H76" s="36">
        <f>H77</f>
        <v>2443.5</v>
      </c>
      <c r="I76" s="18"/>
    </row>
    <row r="77" spans="1:9" s="7" customFormat="1" ht="48" customHeight="1">
      <c r="A77" s="11" t="s">
        <v>87</v>
      </c>
      <c r="B77" s="10" t="s">
        <v>11</v>
      </c>
      <c r="C77" s="10" t="s">
        <v>13</v>
      </c>
      <c r="D77" s="10" t="s">
        <v>25</v>
      </c>
      <c r="E77" s="10" t="s">
        <v>88</v>
      </c>
      <c r="F77" s="10" t="s">
        <v>5</v>
      </c>
      <c r="G77" s="74">
        <f>G78</f>
        <v>2443.5</v>
      </c>
      <c r="H77" s="36">
        <f>H78</f>
        <v>2443.5</v>
      </c>
      <c r="I77" s="18"/>
    </row>
    <row r="78" spans="1:9" s="7" customFormat="1" ht="14.25" customHeight="1">
      <c r="A78" s="11" t="s">
        <v>89</v>
      </c>
      <c r="B78" s="10" t="s">
        <v>11</v>
      </c>
      <c r="C78" s="10" t="s">
        <v>13</v>
      </c>
      <c r="D78" s="10" t="s">
        <v>25</v>
      </c>
      <c r="E78" s="10" t="s">
        <v>90</v>
      </c>
      <c r="F78" s="10" t="s">
        <v>5</v>
      </c>
      <c r="G78" s="74">
        <f>G79+G80+G81+G82</f>
        <v>2443.5</v>
      </c>
      <c r="H78" s="36">
        <f>H79+H80+H81+H82</f>
        <v>2443.5</v>
      </c>
      <c r="I78" s="18"/>
    </row>
    <row r="79" spans="1:9" s="3" customFormat="1" ht="15" customHeight="1">
      <c r="A79" s="12" t="s">
        <v>20</v>
      </c>
      <c r="B79" s="2" t="s">
        <v>11</v>
      </c>
      <c r="C79" s="2" t="s">
        <v>13</v>
      </c>
      <c r="D79" s="2" t="s">
        <v>25</v>
      </c>
      <c r="E79" s="2" t="s">
        <v>90</v>
      </c>
      <c r="F79" s="2" t="s">
        <v>21</v>
      </c>
      <c r="G79" s="75">
        <v>1806.031</v>
      </c>
      <c r="H79" s="28">
        <v>1806.031</v>
      </c>
      <c r="I79" s="13"/>
    </row>
    <row r="80" spans="1:9" s="3" customFormat="1" ht="36.75" customHeight="1">
      <c r="A80" s="12" t="s">
        <v>22</v>
      </c>
      <c r="B80" s="2" t="s">
        <v>11</v>
      </c>
      <c r="C80" s="2" t="s">
        <v>13</v>
      </c>
      <c r="D80" s="2" t="s">
        <v>25</v>
      </c>
      <c r="E80" s="2" t="s">
        <v>90</v>
      </c>
      <c r="F80" s="2" t="s">
        <v>23</v>
      </c>
      <c r="G80" s="75">
        <v>501.35197999999997</v>
      </c>
      <c r="H80" s="28">
        <v>501.35197999999997</v>
      </c>
      <c r="I80" s="13"/>
    </row>
    <row r="81" spans="1:9" s="3" customFormat="1" ht="24.75" customHeight="1" hidden="1">
      <c r="A81" s="12" t="s">
        <v>34</v>
      </c>
      <c r="B81" s="2" t="s">
        <v>11</v>
      </c>
      <c r="C81" s="2" t="s">
        <v>13</v>
      </c>
      <c r="D81" s="2" t="s">
        <v>25</v>
      </c>
      <c r="E81" s="2" t="s">
        <v>90</v>
      </c>
      <c r="F81" s="2" t="s">
        <v>35</v>
      </c>
      <c r="G81" s="75">
        <f>259.4-79-180.4</f>
        <v>0</v>
      </c>
      <c r="H81" s="28"/>
      <c r="I81" s="13"/>
    </row>
    <row r="82" spans="1:9" s="3" customFormat="1" ht="24.75" customHeight="1">
      <c r="A82" s="12" t="s">
        <v>36</v>
      </c>
      <c r="B82" s="2" t="s">
        <v>11</v>
      </c>
      <c r="C82" s="2" t="s">
        <v>13</v>
      </c>
      <c r="D82" s="2" t="s">
        <v>25</v>
      </c>
      <c r="E82" s="2" t="s">
        <v>90</v>
      </c>
      <c r="F82" s="2" t="s">
        <v>37</v>
      </c>
      <c r="G82" s="75">
        <v>136.11702</v>
      </c>
      <c r="H82" s="28">
        <v>136.11702</v>
      </c>
      <c r="I82" s="13"/>
    </row>
    <row r="83" spans="1:9" s="7" customFormat="1" ht="24" customHeight="1">
      <c r="A83" s="11" t="s">
        <v>91</v>
      </c>
      <c r="B83" s="10" t="s">
        <v>11</v>
      </c>
      <c r="C83" s="10" t="s">
        <v>13</v>
      </c>
      <c r="D83" s="10" t="s">
        <v>25</v>
      </c>
      <c r="E83" s="10" t="s">
        <v>92</v>
      </c>
      <c r="F83" s="10" t="s">
        <v>5</v>
      </c>
      <c r="G83" s="74">
        <f>G84+G87+G90+G96+G93</f>
        <v>77.47379000000001</v>
      </c>
      <c r="H83" s="36">
        <f>H84+H87+H90+H96+H93</f>
        <v>74.02097</v>
      </c>
      <c r="I83" s="18"/>
    </row>
    <row r="84" spans="1:9" s="7" customFormat="1" ht="48" customHeight="1">
      <c r="A84" s="11" t="s">
        <v>100</v>
      </c>
      <c r="B84" s="10" t="s">
        <v>11</v>
      </c>
      <c r="C84" s="10" t="s">
        <v>13</v>
      </c>
      <c r="D84" s="10" t="s">
        <v>25</v>
      </c>
      <c r="E84" s="10" t="s">
        <v>101</v>
      </c>
      <c r="F84" s="10" t="s">
        <v>5</v>
      </c>
      <c r="G84" s="74">
        <f>G85</f>
        <v>10</v>
      </c>
      <c r="H84" s="36">
        <f>H85</f>
        <v>10</v>
      </c>
      <c r="I84" s="18"/>
    </row>
    <row r="85" spans="1:9" s="7" customFormat="1" ht="14.25" customHeight="1">
      <c r="A85" s="11" t="s">
        <v>95</v>
      </c>
      <c r="B85" s="10" t="s">
        <v>11</v>
      </c>
      <c r="C85" s="10" t="s">
        <v>13</v>
      </c>
      <c r="D85" s="10" t="s">
        <v>25</v>
      </c>
      <c r="E85" s="10" t="s">
        <v>102</v>
      </c>
      <c r="F85" s="10" t="s">
        <v>5</v>
      </c>
      <c r="G85" s="74">
        <f>G86</f>
        <v>10</v>
      </c>
      <c r="H85" s="36">
        <f>H86</f>
        <v>10</v>
      </c>
      <c r="I85" s="18"/>
    </row>
    <row r="86" spans="1:9" s="3" customFormat="1" ht="24.75" customHeight="1">
      <c r="A86" s="12" t="s">
        <v>36</v>
      </c>
      <c r="B86" s="2" t="s">
        <v>11</v>
      </c>
      <c r="C86" s="2" t="s">
        <v>13</v>
      </c>
      <c r="D86" s="2" t="s">
        <v>25</v>
      </c>
      <c r="E86" s="2" t="s">
        <v>102</v>
      </c>
      <c r="F86" s="2" t="s">
        <v>37</v>
      </c>
      <c r="G86" s="75">
        <v>10</v>
      </c>
      <c r="H86" s="28">
        <v>10</v>
      </c>
      <c r="I86" s="13"/>
    </row>
    <row r="87" spans="1:9" s="7" customFormat="1" ht="24" customHeight="1">
      <c r="A87" s="11" t="s">
        <v>93</v>
      </c>
      <c r="B87" s="10" t="s">
        <v>11</v>
      </c>
      <c r="C87" s="10" t="s">
        <v>13</v>
      </c>
      <c r="D87" s="10" t="s">
        <v>25</v>
      </c>
      <c r="E87" s="10" t="s">
        <v>94</v>
      </c>
      <c r="F87" s="10" t="s">
        <v>5</v>
      </c>
      <c r="G87" s="74">
        <f>G88</f>
        <v>20.65579</v>
      </c>
      <c r="H87" s="36">
        <f>H88</f>
        <v>20.65579</v>
      </c>
      <c r="I87" s="18"/>
    </row>
    <row r="88" spans="1:9" s="7" customFormat="1" ht="14.25" customHeight="1">
      <c r="A88" s="11" t="s">
        <v>95</v>
      </c>
      <c r="B88" s="10" t="s">
        <v>11</v>
      </c>
      <c r="C88" s="10" t="s">
        <v>13</v>
      </c>
      <c r="D88" s="10" t="s">
        <v>25</v>
      </c>
      <c r="E88" s="10" t="s">
        <v>96</v>
      </c>
      <c r="F88" s="10" t="s">
        <v>5</v>
      </c>
      <c r="G88" s="74">
        <f>G89</f>
        <v>20.65579</v>
      </c>
      <c r="H88" s="36">
        <f>H89</f>
        <v>20.65579</v>
      </c>
      <c r="I88" s="18"/>
    </row>
    <row r="89" spans="1:9" s="3" customFormat="1" ht="24.75" customHeight="1">
      <c r="A89" s="12" t="s">
        <v>36</v>
      </c>
      <c r="B89" s="2" t="s">
        <v>11</v>
      </c>
      <c r="C89" s="2" t="s">
        <v>13</v>
      </c>
      <c r="D89" s="2" t="s">
        <v>25</v>
      </c>
      <c r="E89" s="2" t="s">
        <v>96</v>
      </c>
      <c r="F89" s="2" t="s">
        <v>37</v>
      </c>
      <c r="G89" s="75">
        <v>20.65579</v>
      </c>
      <c r="H89" s="28">
        <v>20.65579</v>
      </c>
      <c r="I89" s="13"/>
    </row>
    <row r="90" spans="1:9" s="7" customFormat="1" ht="24" customHeight="1">
      <c r="A90" s="11" t="s">
        <v>97</v>
      </c>
      <c r="B90" s="10" t="s">
        <v>11</v>
      </c>
      <c r="C90" s="10" t="s">
        <v>13</v>
      </c>
      <c r="D90" s="10" t="s">
        <v>25</v>
      </c>
      <c r="E90" s="10" t="s">
        <v>98</v>
      </c>
      <c r="F90" s="10" t="s">
        <v>5</v>
      </c>
      <c r="G90" s="74">
        <f>G91</f>
        <v>22.668</v>
      </c>
      <c r="H90" s="36">
        <f>H91</f>
        <v>22.66518</v>
      </c>
      <c r="I90" s="18"/>
    </row>
    <row r="91" spans="1:9" s="7" customFormat="1" ht="14.25" customHeight="1">
      <c r="A91" s="11" t="s">
        <v>95</v>
      </c>
      <c r="B91" s="10" t="s">
        <v>11</v>
      </c>
      <c r="C91" s="10" t="s">
        <v>13</v>
      </c>
      <c r="D91" s="10" t="s">
        <v>25</v>
      </c>
      <c r="E91" s="10" t="s">
        <v>99</v>
      </c>
      <c r="F91" s="10" t="s">
        <v>5</v>
      </c>
      <c r="G91" s="74">
        <f>G92</f>
        <v>22.668</v>
      </c>
      <c r="H91" s="36">
        <f>H92</f>
        <v>22.66518</v>
      </c>
      <c r="I91" s="18"/>
    </row>
    <row r="92" spans="1:9" s="3" customFormat="1" ht="24.75" customHeight="1">
      <c r="A92" s="12" t="s">
        <v>36</v>
      </c>
      <c r="B92" s="2" t="s">
        <v>11</v>
      </c>
      <c r="C92" s="2" t="s">
        <v>13</v>
      </c>
      <c r="D92" s="2" t="s">
        <v>25</v>
      </c>
      <c r="E92" s="2" t="s">
        <v>99</v>
      </c>
      <c r="F92" s="2" t="s">
        <v>37</v>
      </c>
      <c r="G92" s="75">
        <v>22.668</v>
      </c>
      <c r="H92" s="28">
        <v>22.66518</v>
      </c>
      <c r="I92" s="13"/>
    </row>
    <row r="93" spans="1:9" s="3" customFormat="1" ht="17.25" customHeight="1">
      <c r="A93" s="32" t="s">
        <v>679</v>
      </c>
      <c r="B93" s="33" t="s">
        <v>11</v>
      </c>
      <c r="C93" s="33" t="s">
        <v>13</v>
      </c>
      <c r="D93" s="33" t="s">
        <v>25</v>
      </c>
      <c r="E93" s="33" t="s">
        <v>678</v>
      </c>
      <c r="F93" s="34"/>
      <c r="G93" s="76">
        <f>G94</f>
        <v>24.15</v>
      </c>
      <c r="H93" s="36">
        <f>H94</f>
        <v>20.7</v>
      </c>
      <c r="I93" s="13"/>
    </row>
    <row r="94" spans="1:9" s="3" customFormat="1" ht="24.75" customHeight="1">
      <c r="A94" s="11" t="s">
        <v>676</v>
      </c>
      <c r="B94" s="10" t="s">
        <v>11</v>
      </c>
      <c r="C94" s="10" t="s">
        <v>13</v>
      </c>
      <c r="D94" s="10" t="s">
        <v>25</v>
      </c>
      <c r="E94" s="10" t="s">
        <v>677</v>
      </c>
      <c r="F94" s="2"/>
      <c r="G94" s="74">
        <f>G95</f>
        <v>24.15</v>
      </c>
      <c r="H94" s="36">
        <f>H95</f>
        <v>20.7</v>
      </c>
      <c r="I94" s="13"/>
    </row>
    <row r="95" spans="1:9" s="3" customFormat="1" ht="24.75" customHeight="1">
      <c r="A95" s="12" t="s">
        <v>36</v>
      </c>
      <c r="B95" s="2" t="s">
        <v>11</v>
      </c>
      <c r="C95" s="2" t="s">
        <v>13</v>
      </c>
      <c r="D95" s="2" t="s">
        <v>25</v>
      </c>
      <c r="E95" s="2" t="s">
        <v>677</v>
      </c>
      <c r="F95" s="2" t="s">
        <v>37</v>
      </c>
      <c r="G95" s="75">
        <v>24.15</v>
      </c>
      <c r="H95" s="28">
        <v>20.7</v>
      </c>
      <c r="I95" s="13"/>
    </row>
    <row r="96" spans="1:9" s="7" customFormat="1" ht="24" customHeight="1" hidden="1">
      <c r="A96" s="11" t="s">
        <v>103</v>
      </c>
      <c r="B96" s="10" t="s">
        <v>11</v>
      </c>
      <c r="C96" s="10" t="s">
        <v>13</v>
      </c>
      <c r="D96" s="10" t="s">
        <v>25</v>
      </c>
      <c r="E96" s="10" t="s">
        <v>104</v>
      </c>
      <c r="F96" s="10" t="s">
        <v>5</v>
      </c>
      <c r="G96" s="74">
        <f>G97</f>
        <v>0</v>
      </c>
      <c r="H96" s="36">
        <f>H97</f>
        <v>0</v>
      </c>
      <c r="I96" s="18"/>
    </row>
    <row r="97" spans="1:9" s="7" customFormat="1" ht="14.25" customHeight="1" hidden="1">
      <c r="A97" s="11" t="s">
        <v>95</v>
      </c>
      <c r="B97" s="10" t="s">
        <v>11</v>
      </c>
      <c r="C97" s="10" t="s">
        <v>13</v>
      </c>
      <c r="D97" s="10" t="s">
        <v>25</v>
      </c>
      <c r="E97" s="10" t="s">
        <v>105</v>
      </c>
      <c r="F97" s="10" t="s">
        <v>5</v>
      </c>
      <c r="G97" s="74">
        <f>G98</f>
        <v>0</v>
      </c>
      <c r="H97" s="36">
        <f>H98</f>
        <v>0</v>
      </c>
      <c r="I97" s="18"/>
    </row>
    <row r="98" spans="1:9" s="3" customFormat="1" ht="24.75" customHeight="1" hidden="1">
      <c r="A98" s="12" t="s">
        <v>36</v>
      </c>
      <c r="B98" s="2" t="s">
        <v>11</v>
      </c>
      <c r="C98" s="2" t="s">
        <v>13</v>
      </c>
      <c r="D98" s="2" t="s">
        <v>25</v>
      </c>
      <c r="E98" s="2" t="s">
        <v>105</v>
      </c>
      <c r="F98" s="2" t="s">
        <v>37</v>
      </c>
      <c r="G98" s="75">
        <f>5-5</f>
        <v>0</v>
      </c>
      <c r="H98" s="28"/>
      <c r="I98" s="13"/>
    </row>
    <row r="99" spans="1:9" s="7" customFormat="1" ht="24" customHeight="1">
      <c r="A99" s="11" t="s">
        <v>106</v>
      </c>
      <c r="B99" s="10" t="s">
        <v>11</v>
      </c>
      <c r="C99" s="10" t="s">
        <v>13</v>
      </c>
      <c r="D99" s="10" t="s">
        <v>25</v>
      </c>
      <c r="E99" s="10" t="s">
        <v>107</v>
      </c>
      <c r="F99" s="10" t="s">
        <v>5</v>
      </c>
      <c r="G99" s="74">
        <f aca="true" t="shared" si="1" ref="G99:H101">G100</f>
        <v>167.82026000000002</v>
      </c>
      <c r="H99" s="36">
        <f t="shared" si="1"/>
        <v>167.82026000000002</v>
      </c>
      <c r="I99" s="18"/>
    </row>
    <row r="100" spans="1:9" s="7" customFormat="1" ht="60" customHeight="1">
      <c r="A100" s="11" t="s">
        <v>108</v>
      </c>
      <c r="B100" s="10" t="s">
        <v>11</v>
      </c>
      <c r="C100" s="10" t="s">
        <v>13</v>
      </c>
      <c r="D100" s="10" t="s">
        <v>25</v>
      </c>
      <c r="E100" s="10" t="s">
        <v>109</v>
      </c>
      <c r="F100" s="10" t="s">
        <v>5</v>
      </c>
      <c r="G100" s="74">
        <f t="shared" si="1"/>
        <v>167.82026000000002</v>
      </c>
      <c r="H100" s="36">
        <f t="shared" si="1"/>
        <v>167.82026000000002</v>
      </c>
      <c r="I100" s="18"/>
    </row>
    <row r="101" spans="1:9" s="7" customFormat="1" ht="36" customHeight="1">
      <c r="A101" s="11" t="s">
        <v>110</v>
      </c>
      <c r="B101" s="10" t="s">
        <v>11</v>
      </c>
      <c r="C101" s="10" t="s">
        <v>13</v>
      </c>
      <c r="D101" s="10" t="s">
        <v>25</v>
      </c>
      <c r="E101" s="10" t="s">
        <v>111</v>
      </c>
      <c r="F101" s="10" t="s">
        <v>5</v>
      </c>
      <c r="G101" s="74">
        <f t="shared" si="1"/>
        <v>167.82026000000002</v>
      </c>
      <c r="H101" s="36">
        <f t="shared" si="1"/>
        <v>167.82026000000002</v>
      </c>
      <c r="I101" s="18"/>
    </row>
    <row r="102" spans="1:9" s="3" customFormat="1" ht="24.75" customHeight="1">
      <c r="A102" s="12" t="s">
        <v>34</v>
      </c>
      <c r="B102" s="2" t="s">
        <v>11</v>
      </c>
      <c r="C102" s="2" t="s">
        <v>13</v>
      </c>
      <c r="D102" s="2" t="s">
        <v>25</v>
      </c>
      <c r="E102" s="2" t="s">
        <v>111</v>
      </c>
      <c r="F102" s="2" t="s">
        <v>35</v>
      </c>
      <c r="G102" s="75">
        <v>167.82026000000002</v>
      </c>
      <c r="H102" s="28">
        <v>167.82026000000002</v>
      </c>
      <c r="I102" s="13"/>
    </row>
    <row r="103" spans="1:9" s="7" customFormat="1" ht="24" customHeight="1">
      <c r="A103" s="11" t="s">
        <v>112</v>
      </c>
      <c r="B103" s="10" t="s">
        <v>11</v>
      </c>
      <c r="C103" s="10" t="s">
        <v>13</v>
      </c>
      <c r="D103" s="10" t="s">
        <v>25</v>
      </c>
      <c r="E103" s="10" t="s">
        <v>113</v>
      </c>
      <c r="F103" s="10" t="s">
        <v>5</v>
      </c>
      <c r="G103" s="74">
        <f>G104</f>
        <v>38800.28415</v>
      </c>
      <c r="H103" s="36">
        <f>H104</f>
        <v>38165.505260000005</v>
      </c>
      <c r="I103" s="18"/>
    </row>
    <row r="104" spans="1:9" s="7" customFormat="1" ht="24" customHeight="1">
      <c r="A104" s="11" t="s">
        <v>83</v>
      </c>
      <c r="B104" s="10" t="s">
        <v>11</v>
      </c>
      <c r="C104" s="10" t="s">
        <v>13</v>
      </c>
      <c r="D104" s="10" t="s">
        <v>25</v>
      </c>
      <c r="E104" s="10" t="s">
        <v>114</v>
      </c>
      <c r="F104" s="10" t="s">
        <v>5</v>
      </c>
      <c r="G104" s="74">
        <f>G105</f>
        <v>38800.28415</v>
      </c>
      <c r="H104" s="36">
        <f>H105</f>
        <v>38165.505260000005</v>
      </c>
      <c r="I104" s="18"/>
    </row>
    <row r="105" spans="1:9" s="7" customFormat="1" ht="24" customHeight="1">
      <c r="A105" s="11" t="s">
        <v>83</v>
      </c>
      <c r="B105" s="10" t="s">
        <v>11</v>
      </c>
      <c r="C105" s="10" t="s">
        <v>13</v>
      </c>
      <c r="D105" s="10" t="s">
        <v>25</v>
      </c>
      <c r="E105" s="10" t="s">
        <v>115</v>
      </c>
      <c r="F105" s="10" t="s">
        <v>5</v>
      </c>
      <c r="G105" s="74">
        <f>G106+G107+G108+G109+G110+G111+G112</f>
        <v>38800.28415</v>
      </c>
      <c r="H105" s="36">
        <f>H106+H107+H108+H109+H110+H111+H112</f>
        <v>38165.505260000005</v>
      </c>
      <c r="I105" s="18"/>
    </row>
    <row r="106" spans="1:9" s="3" customFormat="1" ht="15" customHeight="1">
      <c r="A106" s="12" t="s">
        <v>20</v>
      </c>
      <c r="B106" s="2" t="s">
        <v>11</v>
      </c>
      <c r="C106" s="2" t="s">
        <v>13</v>
      </c>
      <c r="D106" s="2" t="s">
        <v>25</v>
      </c>
      <c r="E106" s="2" t="s">
        <v>115</v>
      </c>
      <c r="F106" s="2" t="s">
        <v>21</v>
      </c>
      <c r="G106" s="75">
        <v>26446.72293</v>
      </c>
      <c r="H106" s="28">
        <v>26446.72293</v>
      </c>
      <c r="I106" s="13"/>
    </row>
    <row r="107" spans="1:9" s="3" customFormat="1" ht="24.75" customHeight="1">
      <c r="A107" s="12" t="s">
        <v>116</v>
      </c>
      <c r="B107" s="2" t="s">
        <v>11</v>
      </c>
      <c r="C107" s="2" t="s">
        <v>13</v>
      </c>
      <c r="D107" s="2" t="s">
        <v>25</v>
      </c>
      <c r="E107" s="2" t="s">
        <v>115</v>
      </c>
      <c r="F107" s="2" t="s">
        <v>117</v>
      </c>
      <c r="G107" s="75">
        <v>22.126</v>
      </c>
      <c r="H107" s="28">
        <v>19.28104</v>
      </c>
      <c r="I107" s="13"/>
    </row>
    <row r="108" spans="1:9" s="3" customFormat="1" ht="36.75" customHeight="1">
      <c r="A108" s="12" t="s">
        <v>22</v>
      </c>
      <c r="B108" s="2" t="s">
        <v>11</v>
      </c>
      <c r="C108" s="2" t="s">
        <v>13</v>
      </c>
      <c r="D108" s="2" t="s">
        <v>25</v>
      </c>
      <c r="E108" s="2" t="s">
        <v>115</v>
      </c>
      <c r="F108" s="2" t="s">
        <v>23</v>
      </c>
      <c r="G108" s="75">
        <v>7678.80981</v>
      </c>
      <c r="H108" s="28">
        <v>7678.80981</v>
      </c>
      <c r="I108" s="13"/>
    </row>
    <row r="109" spans="1:9" s="3" customFormat="1" ht="24.75" customHeight="1">
      <c r="A109" s="12" t="s">
        <v>34</v>
      </c>
      <c r="B109" s="2" t="s">
        <v>11</v>
      </c>
      <c r="C109" s="2" t="s">
        <v>13</v>
      </c>
      <c r="D109" s="2" t="s">
        <v>25</v>
      </c>
      <c r="E109" s="2" t="s">
        <v>115</v>
      </c>
      <c r="F109" s="2" t="s">
        <v>35</v>
      </c>
      <c r="G109" s="75">
        <v>401.63094</v>
      </c>
      <c r="H109" s="28">
        <v>318.00973</v>
      </c>
      <c r="I109" s="13"/>
    </row>
    <row r="110" spans="1:9" s="3" customFormat="1" ht="24.75" customHeight="1">
      <c r="A110" s="12" t="s">
        <v>36</v>
      </c>
      <c r="B110" s="2" t="s">
        <v>11</v>
      </c>
      <c r="C110" s="2" t="s">
        <v>13</v>
      </c>
      <c r="D110" s="2" t="s">
        <v>25</v>
      </c>
      <c r="E110" s="2" t="s">
        <v>115</v>
      </c>
      <c r="F110" s="2" t="s">
        <v>37</v>
      </c>
      <c r="G110" s="75">
        <v>3534.5114700000004</v>
      </c>
      <c r="H110" s="28">
        <v>2986.19875</v>
      </c>
      <c r="I110" s="13"/>
    </row>
    <row r="111" spans="1:9" s="3" customFormat="1" ht="15" customHeight="1">
      <c r="A111" s="12" t="s">
        <v>118</v>
      </c>
      <c r="B111" s="2" t="s">
        <v>11</v>
      </c>
      <c r="C111" s="2" t="s">
        <v>13</v>
      </c>
      <c r="D111" s="2" t="s">
        <v>25</v>
      </c>
      <c r="E111" s="2" t="s">
        <v>115</v>
      </c>
      <c r="F111" s="2" t="s">
        <v>119</v>
      </c>
      <c r="G111" s="75">
        <v>115.438</v>
      </c>
      <c r="H111" s="28">
        <v>115.438</v>
      </c>
      <c r="I111" s="13"/>
    </row>
    <row r="112" spans="1:9" s="3" customFormat="1" ht="15" customHeight="1">
      <c r="A112" s="12" t="s">
        <v>120</v>
      </c>
      <c r="B112" s="2" t="s">
        <v>11</v>
      </c>
      <c r="C112" s="2" t="s">
        <v>13</v>
      </c>
      <c r="D112" s="2" t="s">
        <v>25</v>
      </c>
      <c r="E112" s="2" t="s">
        <v>115</v>
      </c>
      <c r="F112" s="2" t="s">
        <v>121</v>
      </c>
      <c r="G112" s="75">
        <v>601.045</v>
      </c>
      <c r="H112" s="28">
        <v>601.045</v>
      </c>
      <c r="I112" s="13"/>
    </row>
    <row r="113" spans="1:9" s="7" customFormat="1" ht="36" customHeight="1" hidden="1">
      <c r="A113" s="11" t="s">
        <v>122</v>
      </c>
      <c r="B113" s="10" t="s">
        <v>11</v>
      </c>
      <c r="C113" s="10" t="s">
        <v>13</v>
      </c>
      <c r="D113" s="10" t="s">
        <v>25</v>
      </c>
      <c r="E113" s="10" t="s">
        <v>123</v>
      </c>
      <c r="F113" s="10" t="s">
        <v>5</v>
      </c>
      <c r="G113" s="74">
        <f aca="true" t="shared" si="2" ref="G113:H115">G114</f>
        <v>0</v>
      </c>
      <c r="H113" s="36">
        <f t="shared" si="2"/>
        <v>0</v>
      </c>
      <c r="I113" s="18"/>
    </row>
    <row r="114" spans="1:9" s="7" customFormat="1" ht="48" customHeight="1" hidden="1">
      <c r="A114" s="11" t="s">
        <v>124</v>
      </c>
      <c r="B114" s="10" t="s">
        <v>11</v>
      </c>
      <c r="C114" s="10" t="s">
        <v>13</v>
      </c>
      <c r="D114" s="10" t="s">
        <v>25</v>
      </c>
      <c r="E114" s="10" t="s">
        <v>125</v>
      </c>
      <c r="F114" s="10" t="s">
        <v>5</v>
      </c>
      <c r="G114" s="74">
        <f t="shared" si="2"/>
        <v>0</v>
      </c>
      <c r="H114" s="36">
        <f t="shared" si="2"/>
        <v>0</v>
      </c>
      <c r="I114" s="18"/>
    </row>
    <row r="115" spans="1:9" s="7" customFormat="1" ht="36" customHeight="1" hidden="1">
      <c r="A115" s="11" t="s">
        <v>126</v>
      </c>
      <c r="B115" s="10" t="s">
        <v>11</v>
      </c>
      <c r="C115" s="10" t="s">
        <v>13</v>
      </c>
      <c r="D115" s="10" t="s">
        <v>25</v>
      </c>
      <c r="E115" s="10" t="s">
        <v>127</v>
      </c>
      <c r="F115" s="10" t="s">
        <v>5</v>
      </c>
      <c r="G115" s="74">
        <f t="shared" si="2"/>
        <v>0</v>
      </c>
      <c r="H115" s="36">
        <f t="shared" si="2"/>
        <v>0</v>
      </c>
      <c r="I115" s="18"/>
    </row>
    <row r="116" spans="1:9" s="3" customFormat="1" ht="24.75" customHeight="1" hidden="1">
      <c r="A116" s="12" t="s">
        <v>36</v>
      </c>
      <c r="B116" s="2" t="s">
        <v>11</v>
      </c>
      <c r="C116" s="2" t="s">
        <v>13</v>
      </c>
      <c r="D116" s="2" t="s">
        <v>25</v>
      </c>
      <c r="E116" s="2" t="s">
        <v>127</v>
      </c>
      <c r="F116" s="2" t="s">
        <v>37</v>
      </c>
      <c r="G116" s="75">
        <v>0</v>
      </c>
      <c r="H116" s="28"/>
      <c r="I116" s="13"/>
    </row>
    <row r="117" spans="1:9" s="3" customFormat="1" ht="15" customHeight="1">
      <c r="A117" s="14" t="s">
        <v>16</v>
      </c>
      <c r="B117" s="10" t="s">
        <v>11</v>
      </c>
      <c r="C117" s="10" t="s">
        <v>13</v>
      </c>
      <c r="D117" s="10" t="s">
        <v>25</v>
      </c>
      <c r="E117" s="10" t="s">
        <v>17</v>
      </c>
      <c r="F117" s="10"/>
      <c r="G117" s="74">
        <f>G118</f>
        <v>516.68246</v>
      </c>
      <c r="H117" s="36">
        <f>H118</f>
        <v>486.68246</v>
      </c>
      <c r="I117" s="13"/>
    </row>
    <row r="118" spans="1:9" s="3" customFormat="1" ht="26.25" customHeight="1">
      <c r="A118" s="14" t="s">
        <v>635</v>
      </c>
      <c r="B118" s="10" t="s">
        <v>11</v>
      </c>
      <c r="C118" s="10" t="s">
        <v>13</v>
      </c>
      <c r="D118" s="10" t="s">
        <v>25</v>
      </c>
      <c r="E118" s="10" t="s">
        <v>636</v>
      </c>
      <c r="F118" s="10"/>
      <c r="G118" s="74">
        <f>G121+G119+G120</f>
        <v>516.68246</v>
      </c>
      <c r="H118" s="36">
        <f>H121+H119+H120</f>
        <v>486.68246</v>
      </c>
      <c r="I118" s="13"/>
    </row>
    <row r="119" spans="1:9" s="3" customFormat="1" ht="32.25" customHeight="1">
      <c r="A119" s="12" t="s">
        <v>705</v>
      </c>
      <c r="B119" s="2" t="s">
        <v>11</v>
      </c>
      <c r="C119" s="2" t="s">
        <v>13</v>
      </c>
      <c r="D119" s="2" t="s">
        <v>25</v>
      </c>
      <c r="E119" s="2" t="s">
        <v>636</v>
      </c>
      <c r="F119" s="2" t="s">
        <v>634</v>
      </c>
      <c r="G119" s="75">
        <v>79.18246</v>
      </c>
      <c r="H119" s="28">
        <v>49.18246</v>
      </c>
      <c r="I119" s="13"/>
    </row>
    <row r="120" spans="1:9" s="3" customFormat="1" ht="17.25" customHeight="1">
      <c r="A120" s="12" t="s">
        <v>118</v>
      </c>
      <c r="B120" s="2" t="s">
        <v>11</v>
      </c>
      <c r="C120" s="2" t="s">
        <v>13</v>
      </c>
      <c r="D120" s="2" t="s">
        <v>25</v>
      </c>
      <c r="E120" s="2" t="s">
        <v>636</v>
      </c>
      <c r="F120" s="2" t="s">
        <v>119</v>
      </c>
      <c r="G120" s="75">
        <v>6</v>
      </c>
      <c r="H120" s="28">
        <v>6</v>
      </c>
      <c r="I120" s="13"/>
    </row>
    <row r="121" spans="1:10" s="3" customFormat="1" ht="15" customHeight="1">
      <c r="A121" s="16" t="s">
        <v>120</v>
      </c>
      <c r="B121" s="2" t="s">
        <v>11</v>
      </c>
      <c r="C121" s="2" t="s">
        <v>13</v>
      </c>
      <c r="D121" s="2" t="s">
        <v>25</v>
      </c>
      <c r="E121" s="2" t="s">
        <v>636</v>
      </c>
      <c r="F121" s="2" t="s">
        <v>121</v>
      </c>
      <c r="G121" s="75">
        <v>431.5</v>
      </c>
      <c r="H121" s="28">
        <v>431.5</v>
      </c>
      <c r="I121" s="13"/>
      <c r="J121" s="55"/>
    </row>
    <row r="122" spans="1:9" s="7" customFormat="1" ht="14.25" customHeight="1">
      <c r="A122" s="11" t="s">
        <v>128</v>
      </c>
      <c r="B122" s="10" t="s">
        <v>11</v>
      </c>
      <c r="C122" s="10" t="s">
        <v>13</v>
      </c>
      <c r="D122" s="10" t="s">
        <v>129</v>
      </c>
      <c r="E122" s="10" t="s">
        <v>5</v>
      </c>
      <c r="F122" s="10" t="s">
        <v>5</v>
      </c>
      <c r="G122" s="74">
        <f aca="true" t="shared" si="3" ref="G122:H124">G123</f>
        <v>77</v>
      </c>
      <c r="H122" s="36">
        <f t="shared" si="3"/>
        <v>77</v>
      </c>
      <c r="I122" s="18"/>
    </row>
    <row r="123" spans="1:9" s="7" customFormat="1" ht="14.25" customHeight="1">
      <c r="A123" s="11" t="s">
        <v>16</v>
      </c>
      <c r="B123" s="10" t="s">
        <v>11</v>
      </c>
      <c r="C123" s="10" t="s">
        <v>13</v>
      </c>
      <c r="D123" s="10" t="s">
        <v>129</v>
      </c>
      <c r="E123" s="10" t="s">
        <v>17</v>
      </c>
      <c r="F123" s="10" t="s">
        <v>5</v>
      </c>
      <c r="G123" s="74">
        <f t="shared" si="3"/>
        <v>77</v>
      </c>
      <c r="H123" s="36">
        <f t="shared" si="3"/>
        <v>77</v>
      </c>
      <c r="I123" s="18"/>
    </row>
    <row r="124" spans="1:9" s="7" customFormat="1" ht="48" customHeight="1">
      <c r="A124" s="11" t="s">
        <v>130</v>
      </c>
      <c r="B124" s="10" t="s">
        <v>11</v>
      </c>
      <c r="C124" s="10" t="s">
        <v>13</v>
      </c>
      <c r="D124" s="10" t="s">
        <v>129</v>
      </c>
      <c r="E124" s="10" t="s">
        <v>131</v>
      </c>
      <c r="F124" s="10" t="s">
        <v>5</v>
      </c>
      <c r="G124" s="74">
        <f t="shared" si="3"/>
        <v>77</v>
      </c>
      <c r="H124" s="36">
        <f t="shared" si="3"/>
        <v>77</v>
      </c>
      <c r="I124" s="18"/>
    </row>
    <row r="125" spans="1:9" s="3" customFormat="1" ht="24.75" customHeight="1">
      <c r="A125" s="12" t="s">
        <v>36</v>
      </c>
      <c r="B125" s="2" t="s">
        <v>11</v>
      </c>
      <c r="C125" s="2" t="s">
        <v>13</v>
      </c>
      <c r="D125" s="2" t="s">
        <v>129</v>
      </c>
      <c r="E125" s="2" t="s">
        <v>131</v>
      </c>
      <c r="F125" s="2" t="s">
        <v>37</v>
      </c>
      <c r="G125" s="75">
        <v>77</v>
      </c>
      <c r="H125" s="28">
        <v>77</v>
      </c>
      <c r="I125" s="13"/>
    </row>
    <row r="126" spans="1:9" s="7" customFormat="1" ht="14.25" customHeight="1" hidden="1">
      <c r="A126" s="11" t="s">
        <v>132</v>
      </c>
      <c r="B126" s="10" t="s">
        <v>11</v>
      </c>
      <c r="C126" s="10" t="s">
        <v>13</v>
      </c>
      <c r="D126" s="10" t="s">
        <v>133</v>
      </c>
      <c r="E126" s="10" t="s">
        <v>5</v>
      </c>
      <c r="F126" s="10" t="s">
        <v>5</v>
      </c>
      <c r="G126" s="74">
        <f aca="true" t="shared" si="4" ref="G126:H128">G127</f>
        <v>0</v>
      </c>
      <c r="H126" s="36">
        <f t="shared" si="4"/>
        <v>0</v>
      </c>
      <c r="I126" s="18"/>
    </row>
    <row r="127" spans="1:9" s="7" customFormat="1" ht="14.25" customHeight="1" hidden="1">
      <c r="A127" s="11" t="s">
        <v>16</v>
      </c>
      <c r="B127" s="10" t="s">
        <v>11</v>
      </c>
      <c r="C127" s="10" t="s">
        <v>13</v>
      </c>
      <c r="D127" s="10" t="s">
        <v>133</v>
      </c>
      <c r="E127" s="10" t="s">
        <v>17</v>
      </c>
      <c r="F127" s="10" t="s">
        <v>5</v>
      </c>
      <c r="G127" s="74">
        <f t="shared" si="4"/>
        <v>0</v>
      </c>
      <c r="H127" s="36">
        <f t="shared" si="4"/>
        <v>0</v>
      </c>
      <c r="I127" s="18"/>
    </row>
    <row r="128" spans="1:9" s="7" customFormat="1" ht="14.25" customHeight="1" hidden="1">
      <c r="A128" s="11" t="s">
        <v>132</v>
      </c>
      <c r="B128" s="10" t="s">
        <v>11</v>
      </c>
      <c r="C128" s="10" t="s">
        <v>13</v>
      </c>
      <c r="D128" s="10" t="s">
        <v>133</v>
      </c>
      <c r="E128" s="10" t="s">
        <v>134</v>
      </c>
      <c r="F128" s="10" t="s">
        <v>5</v>
      </c>
      <c r="G128" s="74">
        <f t="shared" si="4"/>
        <v>0</v>
      </c>
      <c r="H128" s="36">
        <f t="shared" si="4"/>
        <v>0</v>
      </c>
      <c r="I128" s="18"/>
    </row>
    <row r="129" spans="1:9" s="3" customFormat="1" ht="15" customHeight="1" hidden="1">
      <c r="A129" s="12" t="s">
        <v>135</v>
      </c>
      <c r="B129" s="2" t="s">
        <v>11</v>
      </c>
      <c r="C129" s="2" t="s">
        <v>13</v>
      </c>
      <c r="D129" s="2" t="s">
        <v>133</v>
      </c>
      <c r="E129" s="2" t="s">
        <v>134</v>
      </c>
      <c r="F129" s="2" t="s">
        <v>136</v>
      </c>
      <c r="G129" s="75">
        <f>250-100-150</f>
        <v>0</v>
      </c>
      <c r="H129" s="28">
        <f>250-100-150</f>
        <v>0</v>
      </c>
      <c r="I129" s="13"/>
    </row>
    <row r="130" spans="1:9" s="7" customFormat="1" ht="14.25" customHeight="1">
      <c r="A130" s="11" t="s">
        <v>137</v>
      </c>
      <c r="B130" s="10" t="s">
        <v>11</v>
      </c>
      <c r="C130" s="10" t="s">
        <v>13</v>
      </c>
      <c r="D130" s="10" t="s">
        <v>138</v>
      </c>
      <c r="E130" s="10" t="s">
        <v>5</v>
      </c>
      <c r="F130" s="10" t="s">
        <v>5</v>
      </c>
      <c r="G130" s="74">
        <f>G131+G139+G144+G148+G162+G158</f>
        <v>7466.181130000001</v>
      </c>
      <c r="H130" s="36">
        <f>H131+H139+H144+H148+H162+H158</f>
        <v>7325.47147</v>
      </c>
      <c r="I130" s="19"/>
    </row>
    <row r="131" spans="1:9" s="7" customFormat="1" ht="24" customHeight="1">
      <c r="A131" s="11" t="s">
        <v>139</v>
      </c>
      <c r="B131" s="10" t="s">
        <v>11</v>
      </c>
      <c r="C131" s="10" t="s">
        <v>13</v>
      </c>
      <c r="D131" s="10" t="s">
        <v>138</v>
      </c>
      <c r="E131" s="10" t="s">
        <v>140</v>
      </c>
      <c r="F131" s="10" t="s">
        <v>5</v>
      </c>
      <c r="G131" s="74">
        <f>G132</f>
        <v>8.6</v>
      </c>
      <c r="H131" s="36">
        <f>H132</f>
        <v>8.6</v>
      </c>
      <c r="I131" s="18"/>
    </row>
    <row r="132" spans="1:9" s="7" customFormat="1" ht="24" customHeight="1">
      <c r="A132" s="11" t="s">
        <v>141</v>
      </c>
      <c r="B132" s="10" t="s">
        <v>11</v>
      </c>
      <c r="C132" s="10" t="s">
        <v>13</v>
      </c>
      <c r="D132" s="10" t="s">
        <v>138</v>
      </c>
      <c r="E132" s="10" t="s">
        <v>142</v>
      </c>
      <c r="F132" s="10" t="s">
        <v>5</v>
      </c>
      <c r="G132" s="74">
        <f>G133+G136</f>
        <v>8.6</v>
      </c>
      <c r="H132" s="36">
        <f>H133+H136</f>
        <v>8.6</v>
      </c>
      <c r="I132" s="18"/>
    </row>
    <row r="133" spans="1:9" s="7" customFormat="1" ht="24" customHeight="1">
      <c r="A133" s="11" t="s">
        <v>143</v>
      </c>
      <c r="B133" s="10" t="s">
        <v>11</v>
      </c>
      <c r="C133" s="10" t="s">
        <v>13</v>
      </c>
      <c r="D133" s="10" t="s">
        <v>138</v>
      </c>
      <c r="E133" s="10" t="s">
        <v>144</v>
      </c>
      <c r="F133" s="10" t="s">
        <v>5</v>
      </c>
      <c r="G133" s="74">
        <f>G134</f>
        <v>8.6</v>
      </c>
      <c r="H133" s="36">
        <f>H134</f>
        <v>8.6</v>
      </c>
      <c r="I133" s="18"/>
    </row>
    <row r="134" spans="1:9" s="7" customFormat="1" ht="24" customHeight="1">
      <c r="A134" s="11" t="s">
        <v>145</v>
      </c>
      <c r="B134" s="10" t="s">
        <v>11</v>
      </c>
      <c r="C134" s="10" t="s">
        <v>13</v>
      </c>
      <c r="D134" s="10" t="s">
        <v>138</v>
      </c>
      <c r="E134" s="10" t="s">
        <v>146</v>
      </c>
      <c r="F134" s="10" t="s">
        <v>5</v>
      </c>
      <c r="G134" s="74">
        <f>G135</f>
        <v>8.6</v>
      </c>
      <c r="H134" s="36">
        <f>H135</f>
        <v>8.6</v>
      </c>
      <c r="I134" s="18"/>
    </row>
    <row r="135" spans="1:9" s="3" customFormat="1" ht="24.75" customHeight="1">
      <c r="A135" s="12" t="s">
        <v>36</v>
      </c>
      <c r="B135" s="2" t="s">
        <v>11</v>
      </c>
      <c r="C135" s="2" t="s">
        <v>13</v>
      </c>
      <c r="D135" s="2" t="s">
        <v>138</v>
      </c>
      <c r="E135" s="2" t="s">
        <v>146</v>
      </c>
      <c r="F135" s="2" t="s">
        <v>37</v>
      </c>
      <c r="G135" s="75">
        <v>8.6</v>
      </c>
      <c r="H135" s="28">
        <v>8.6</v>
      </c>
      <c r="I135" s="13"/>
    </row>
    <row r="136" spans="1:9" s="7" customFormat="1" ht="48" customHeight="1" hidden="1">
      <c r="A136" s="11" t="s">
        <v>147</v>
      </c>
      <c r="B136" s="10" t="s">
        <v>11</v>
      </c>
      <c r="C136" s="10" t="s">
        <v>13</v>
      </c>
      <c r="D136" s="10" t="s">
        <v>138</v>
      </c>
      <c r="E136" s="10" t="s">
        <v>148</v>
      </c>
      <c r="F136" s="10" t="s">
        <v>5</v>
      </c>
      <c r="G136" s="74">
        <f>G137</f>
        <v>0</v>
      </c>
      <c r="H136" s="36">
        <f>H137</f>
        <v>0</v>
      </c>
      <c r="I136" s="18"/>
    </row>
    <row r="137" spans="1:9" s="7" customFormat="1" ht="24" customHeight="1" hidden="1">
      <c r="A137" s="11" t="s">
        <v>145</v>
      </c>
      <c r="B137" s="10" t="s">
        <v>11</v>
      </c>
      <c r="C137" s="10" t="s">
        <v>13</v>
      </c>
      <c r="D137" s="10" t="s">
        <v>138</v>
      </c>
      <c r="E137" s="10" t="s">
        <v>149</v>
      </c>
      <c r="F137" s="10" t="s">
        <v>5</v>
      </c>
      <c r="G137" s="74">
        <f>G138</f>
        <v>0</v>
      </c>
      <c r="H137" s="36">
        <f>H138</f>
        <v>0</v>
      </c>
      <c r="I137" s="18"/>
    </row>
    <row r="138" spans="1:9" s="3" customFormat="1" ht="33.75" customHeight="1" hidden="1">
      <c r="A138" s="12" t="s">
        <v>36</v>
      </c>
      <c r="B138" s="2" t="s">
        <v>11</v>
      </c>
      <c r="C138" s="2" t="s">
        <v>13</v>
      </c>
      <c r="D138" s="2" t="s">
        <v>138</v>
      </c>
      <c r="E138" s="2" t="s">
        <v>149</v>
      </c>
      <c r="F138" s="2" t="s">
        <v>37</v>
      </c>
      <c r="G138" s="75">
        <f>3-0.6-2.4</f>
        <v>0</v>
      </c>
      <c r="H138" s="28"/>
      <c r="I138" s="13"/>
    </row>
    <row r="139" spans="1:9" s="7" customFormat="1" ht="36" customHeight="1" hidden="1">
      <c r="A139" s="11" t="s">
        <v>67</v>
      </c>
      <c r="B139" s="10" t="s">
        <v>11</v>
      </c>
      <c r="C139" s="10" t="s">
        <v>13</v>
      </c>
      <c r="D139" s="10" t="s">
        <v>138</v>
      </c>
      <c r="E139" s="10" t="s">
        <v>68</v>
      </c>
      <c r="F139" s="10" t="s">
        <v>5</v>
      </c>
      <c r="G139" s="74">
        <f aca="true" t="shared" si="5" ref="G139:H142">G140</f>
        <v>0</v>
      </c>
      <c r="H139" s="36">
        <f t="shared" si="5"/>
        <v>0</v>
      </c>
      <c r="I139" s="18"/>
    </row>
    <row r="140" spans="1:9" s="7" customFormat="1" ht="14.25" customHeight="1" hidden="1">
      <c r="A140" s="11" t="s">
        <v>150</v>
      </c>
      <c r="B140" s="10" t="s">
        <v>11</v>
      </c>
      <c r="C140" s="10" t="s">
        <v>13</v>
      </c>
      <c r="D140" s="10" t="s">
        <v>138</v>
      </c>
      <c r="E140" s="10" t="s">
        <v>151</v>
      </c>
      <c r="F140" s="10" t="s">
        <v>5</v>
      </c>
      <c r="G140" s="74">
        <f t="shared" si="5"/>
        <v>0</v>
      </c>
      <c r="H140" s="36">
        <f t="shared" si="5"/>
        <v>0</v>
      </c>
      <c r="I140" s="18"/>
    </row>
    <row r="141" spans="1:9" s="7" customFormat="1" ht="24" customHeight="1" hidden="1">
      <c r="A141" s="11" t="s">
        <v>152</v>
      </c>
      <c r="B141" s="10" t="s">
        <v>11</v>
      </c>
      <c r="C141" s="10" t="s">
        <v>13</v>
      </c>
      <c r="D141" s="10" t="s">
        <v>138</v>
      </c>
      <c r="E141" s="10" t="s">
        <v>153</v>
      </c>
      <c r="F141" s="10" t="s">
        <v>5</v>
      </c>
      <c r="G141" s="74">
        <f t="shared" si="5"/>
        <v>0</v>
      </c>
      <c r="H141" s="36">
        <f t="shared" si="5"/>
        <v>0</v>
      </c>
      <c r="I141" s="18"/>
    </row>
    <row r="142" spans="1:9" s="7" customFormat="1" ht="14.25" customHeight="1" hidden="1">
      <c r="A142" s="11" t="s">
        <v>154</v>
      </c>
      <c r="B142" s="10" t="s">
        <v>11</v>
      </c>
      <c r="C142" s="10" t="s">
        <v>13</v>
      </c>
      <c r="D142" s="10" t="s">
        <v>138</v>
      </c>
      <c r="E142" s="10" t="s">
        <v>155</v>
      </c>
      <c r="F142" s="10" t="s">
        <v>5</v>
      </c>
      <c r="G142" s="74">
        <f t="shared" si="5"/>
        <v>0</v>
      </c>
      <c r="H142" s="36">
        <f t="shared" si="5"/>
        <v>0</v>
      </c>
      <c r="I142" s="18"/>
    </row>
    <row r="143" spans="1:9" s="3" customFormat="1" ht="24.75" customHeight="1" hidden="1">
      <c r="A143" s="12" t="s">
        <v>36</v>
      </c>
      <c r="B143" s="2" t="s">
        <v>11</v>
      </c>
      <c r="C143" s="2" t="s">
        <v>13</v>
      </c>
      <c r="D143" s="2" t="s">
        <v>138</v>
      </c>
      <c r="E143" s="2" t="s">
        <v>155</v>
      </c>
      <c r="F143" s="2" t="s">
        <v>37</v>
      </c>
      <c r="G143" s="75">
        <f>30-30</f>
        <v>0</v>
      </c>
      <c r="H143" s="28"/>
      <c r="I143" s="13"/>
    </row>
    <row r="144" spans="1:9" s="7" customFormat="1" ht="36" customHeight="1" hidden="1">
      <c r="A144" s="11" t="s">
        <v>166</v>
      </c>
      <c r="B144" s="10" t="s">
        <v>11</v>
      </c>
      <c r="C144" s="10" t="s">
        <v>13</v>
      </c>
      <c r="D144" s="10" t="s">
        <v>138</v>
      </c>
      <c r="E144" s="10" t="s">
        <v>167</v>
      </c>
      <c r="F144" s="10" t="s">
        <v>5</v>
      </c>
      <c r="G144" s="74">
        <f aca="true" t="shared" si="6" ref="G144:H146">G145</f>
        <v>0</v>
      </c>
      <c r="H144" s="36">
        <f t="shared" si="6"/>
        <v>0</v>
      </c>
      <c r="I144" s="18"/>
    </row>
    <row r="145" spans="1:9" s="7" customFormat="1" ht="24" customHeight="1" hidden="1">
      <c r="A145" s="11" t="s">
        <v>168</v>
      </c>
      <c r="B145" s="10" t="s">
        <v>11</v>
      </c>
      <c r="C145" s="10" t="s">
        <v>13</v>
      </c>
      <c r="D145" s="10" t="s">
        <v>138</v>
      </c>
      <c r="E145" s="10" t="s">
        <v>169</v>
      </c>
      <c r="F145" s="10" t="s">
        <v>5</v>
      </c>
      <c r="G145" s="74">
        <f t="shared" si="6"/>
        <v>0</v>
      </c>
      <c r="H145" s="36">
        <f t="shared" si="6"/>
        <v>0</v>
      </c>
      <c r="I145" s="18"/>
    </row>
    <row r="146" spans="1:9" s="7" customFormat="1" ht="24" customHeight="1" hidden="1">
      <c r="A146" s="11" t="s">
        <v>170</v>
      </c>
      <c r="B146" s="10" t="s">
        <v>11</v>
      </c>
      <c r="C146" s="10" t="s">
        <v>13</v>
      </c>
      <c r="D146" s="10" t="s">
        <v>138</v>
      </c>
      <c r="E146" s="10" t="s">
        <v>171</v>
      </c>
      <c r="F146" s="10" t="s">
        <v>5</v>
      </c>
      <c r="G146" s="74">
        <f t="shared" si="6"/>
        <v>0</v>
      </c>
      <c r="H146" s="36">
        <f t="shared" si="6"/>
        <v>0</v>
      </c>
      <c r="I146" s="18"/>
    </row>
    <row r="147" spans="1:9" s="3" customFormat="1" ht="24.75" customHeight="1" hidden="1">
      <c r="A147" s="12" t="s">
        <v>36</v>
      </c>
      <c r="B147" s="2" t="s">
        <v>11</v>
      </c>
      <c r="C147" s="2" t="s">
        <v>13</v>
      </c>
      <c r="D147" s="2" t="s">
        <v>138</v>
      </c>
      <c r="E147" s="2" t="s">
        <v>171</v>
      </c>
      <c r="F147" s="2" t="s">
        <v>37</v>
      </c>
      <c r="G147" s="75">
        <f>10-10</f>
        <v>0</v>
      </c>
      <c r="H147" s="28">
        <f>10-10</f>
        <v>0</v>
      </c>
      <c r="I147" s="13"/>
    </row>
    <row r="148" spans="1:9" s="7" customFormat="1" ht="36" customHeight="1" hidden="1">
      <c r="A148" s="11" t="s">
        <v>172</v>
      </c>
      <c r="B148" s="10" t="s">
        <v>11</v>
      </c>
      <c r="C148" s="10" t="s">
        <v>13</v>
      </c>
      <c r="D148" s="10" t="s">
        <v>138</v>
      </c>
      <c r="E148" s="10" t="s">
        <v>173</v>
      </c>
      <c r="F148" s="10" t="s">
        <v>5</v>
      </c>
      <c r="G148" s="74">
        <f>G149+G152+G155</f>
        <v>0</v>
      </c>
      <c r="H148" s="36">
        <f>H149+H152+H155</f>
        <v>0</v>
      </c>
      <c r="I148" s="18"/>
    </row>
    <row r="149" spans="1:9" s="7" customFormat="1" ht="14.25" customHeight="1" hidden="1">
      <c r="A149" s="11" t="s">
        <v>174</v>
      </c>
      <c r="B149" s="10" t="s">
        <v>11</v>
      </c>
      <c r="C149" s="10" t="s">
        <v>13</v>
      </c>
      <c r="D149" s="10" t="s">
        <v>138</v>
      </c>
      <c r="E149" s="10" t="s">
        <v>175</v>
      </c>
      <c r="F149" s="10" t="s">
        <v>5</v>
      </c>
      <c r="G149" s="74">
        <f>G150</f>
        <v>0</v>
      </c>
      <c r="H149" s="36">
        <f>H150</f>
        <v>0</v>
      </c>
      <c r="I149" s="18"/>
    </row>
    <row r="150" spans="1:9" s="7" customFormat="1" ht="36" customHeight="1" hidden="1">
      <c r="A150" s="11" t="s">
        <v>176</v>
      </c>
      <c r="B150" s="10" t="s">
        <v>11</v>
      </c>
      <c r="C150" s="10" t="s">
        <v>13</v>
      </c>
      <c r="D150" s="10" t="s">
        <v>138</v>
      </c>
      <c r="E150" s="10" t="s">
        <v>177</v>
      </c>
      <c r="F150" s="10" t="s">
        <v>5</v>
      </c>
      <c r="G150" s="74">
        <f>G151</f>
        <v>0</v>
      </c>
      <c r="H150" s="36">
        <f>H151</f>
        <v>0</v>
      </c>
      <c r="I150" s="18"/>
    </row>
    <row r="151" spans="1:9" s="3" customFormat="1" ht="24.75" customHeight="1" hidden="1">
      <c r="A151" s="12" t="s">
        <v>36</v>
      </c>
      <c r="B151" s="2" t="s">
        <v>11</v>
      </c>
      <c r="C151" s="2" t="s">
        <v>13</v>
      </c>
      <c r="D151" s="2" t="s">
        <v>138</v>
      </c>
      <c r="E151" s="2" t="s">
        <v>177</v>
      </c>
      <c r="F151" s="2" t="s">
        <v>37</v>
      </c>
      <c r="G151" s="75">
        <f>25-25</f>
        <v>0</v>
      </c>
      <c r="H151" s="28">
        <f>25-25</f>
        <v>0</v>
      </c>
      <c r="I151" s="13"/>
    </row>
    <row r="152" spans="1:9" s="7" customFormat="1" ht="14.25" customHeight="1" hidden="1">
      <c r="A152" s="11" t="s">
        <v>178</v>
      </c>
      <c r="B152" s="10" t="s">
        <v>11</v>
      </c>
      <c r="C152" s="10" t="s">
        <v>13</v>
      </c>
      <c r="D152" s="10" t="s">
        <v>138</v>
      </c>
      <c r="E152" s="10" t="s">
        <v>179</v>
      </c>
      <c r="F152" s="10" t="s">
        <v>5</v>
      </c>
      <c r="G152" s="74">
        <f>G153</f>
        <v>0</v>
      </c>
      <c r="H152" s="36">
        <f>H153</f>
        <v>0</v>
      </c>
      <c r="I152" s="18"/>
    </row>
    <row r="153" spans="1:9" s="7" customFormat="1" ht="36" customHeight="1" hidden="1">
      <c r="A153" s="11" t="s">
        <v>176</v>
      </c>
      <c r="B153" s="10" t="s">
        <v>11</v>
      </c>
      <c r="C153" s="10" t="s">
        <v>13</v>
      </c>
      <c r="D153" s="10" t="s">
        <v>138</v>
      </c>
      <c r="E153" s="10" t="s">
        <v>180</v>
      </c>
      <c r="F153" s="10" t="s">
        <v>5</v>
      </c>
      <c r="G153" s="74">
        <f>G154</f>
        <v>0</v>
      </c>
      <c r="H153" s="36">
        <f>H154</f>
        <v>0</v>
      </c>
      <c r="I153" s="18"/>
    </row>
    <row r="154" spans="1:9" s="3" customFormat="1" ht="24.75" customHeight="1" hidden="1">
      <c r="A154" s="12" t="s">
        <v>36</v>
      </c>
      <c r="B154" s="2" t="s">
        <v>11</v>
      </c>
      <c r="C154" s="2" t="s">
        <v>13</v>
      </c>
      <c r="D154" s="2" t="s">
        <v>138</v>
      </c>
      <c r="E154" s="2" t="s">
        <v>180</v>
      </c>
      <c r="F154" s="2" t="s">
        <v>37</v>
      </c>
      <c r="G154" s="75">
        <f>24-24</f>
        <v>0</v>
      </c>
      <c r="H154" s="28">
        <f>24-24</f>
        <v>0</v>
      </c>
      <c r="I154" s="13"/>
    </row>
    <row r="155" spans="1:9" s="7" customFormat="1" ht="14.25" customHeight="1" hidden="1">
      <c r="A155" s="11" t="s">
        <v>181</v>
      </c>
      <c r="B155" s="10" t="s">
        <v>11</v>
      </c>
      <c r="C155" s="10" t="s">
        <v>13</v>
      </c>
      <c r="D155" s="10" t="s">
        <v>138</v>
      </c>
      <c r="E155" s="10" t="s">
        <v>182</v>
      </c>
      <c r="F155" s="10" t="s">
        <v>5</v>
      </c>
      <c r="G155" s="74">
        <f>G156</f>
        <v>0</v>
      </c>
      <c r="H155" s="36">
        <f>H156</f>
        <v>0</v>
      </c>
      <c r="I155" s="18"/>
    </row>
    <row r="156" spans="1:9" s="7" customFormat="1" ht="36" customHeight="1" hidden="1">
      <c r="A156" s="11" t="s">
        <v>176</v>
      </c>
      <c r="B156" s="10" t="s">
        <v>11</v>
      </c>
      <c r="C156" s="10" t="s">
        <v>13</v>
      </c>
      <c r="D156" s="10" t="s">
        <v>138</v>
      </c>
      <c r="E156" s="10" t="s">
        <v>183</v>
      </c>
      <c r="F156" s="10" t="s">
        <v>5</v>
      </c>
      <c r="G156" s="74">
        <f>G157</f>
        <v>0</v>
      </c>
      <c r="H156" s="36">
        <f>H157</f>
        <v>0</v>
      </c>
      <c r="I156" s="18"/>
    </row>
    <row r="157" spans="1:9" s="3" customFormat="1" ht="24.75" customHeight="1" hidden="1">
      <c r="A157" s="12" t="s">
        <v>36</v>
      </c>
      <c r="B157" s="2" t="s">
        <v>11</v>
      </c>
      <c r="C157" s="2" t="s">
        <v>13</v>
      </c>
      <c r="D157" s="2" t="s">
        <v>138</v>
      </c>
      <c r="E157" s="2" t="s">
        <v>183</v>
      </c>
      <c r="F157" s="2" t="s">
        <v>37</v>
      </c>
      <c r="G157" s="75">
        <f>1-1</f>
        <v>0</v>
      </c>
      <c r="H157" s="28">
        <f>1-1</f>
        <v>0</v>
      </c>
      <c r="I157" s="13"/>
    </row>
    <row r="158" spans="1:9" s="3" customFormat="1" ht="24.75" customHeight="1">
      <c r="A158" s="11" t="s">
        <v>112</v>
      </c>
      <c r="B158" s="10" t="s">
        <v>11</v>
      </c>
      <c r="C158" s="10" t="s">
        <v>13</v>
      </c>
      <c r="D158" s="10" t="s">
        <v>138</v>
      </c>
      <c r="E158" s="10" t="s">
        <v>113</v>
      </c>
      <c r="F158" s="10"/>
      <c r="G158" s="74">
        <f aca="true" t="shared" si="7" ref="G158:H160">G159</f>
        <v>1552.66446</v>
      </c>
      <c r="H158" s="36">
        <f t="shared" si="7"/>
        <v>1508.91173</v>
      </c>
      <c r="I158" s="13"/>
    </row>
    <row r="159" spans="1:9" s="3" customFormat="1" ht="24.75" customHeight="1">
      <c r="A159" s="11" t="s">
        <v>83</v>
      </c>
      <c r="B159" s="10" t="s">
        <v>11</v>
      </c>
      <c r="C159" s="10" t="s">
        <v>13</v>
      </c>
      <c r="D159" s="10" t="s">
        <v>138</v>
      </c>
      <c r="E159" s="10" t="s">
        <v>114</v>
      </c>
      <c r="F159" s="10"/>
      <c r="G159" s="74">
        <f t="shared" si="7"/>
        <v>1552.66446</v>
      </c>
      <c r="H159" s="36">
        <f t="shared" si="7"/>
        <v>1508.91173</v>
      </c>
      <c r="I159" s="13"/>
    </row>
    <row r="160" spans="1:9" s="3" customFormat="1" ht="18" customHeight="1">
      <c r="A160" s="11" t="s">
        <v>761</v>
      </c>
      <c r="B160" s="10" t="s">
        <v>11</v>
      </c>
      <c r="C160" s="10" t="s">
        <v>13</v>
      </c>
      <c r="D160" s="10" t="s">
        <v>138</v>
      </c>
      <c r="E160" s="10" t="s">
        <v>747</v>
      </c>
      <c r="F160" s="10"/>
      <c r="G160" s="74">
        <f t="shared" si="7"/>
        <v>1552.66446</v>
      </c>
      <c r="H160" s="36">
        <f t="shared" si="7"/>
        <v>1508.91173</v>
      </c>
      <c r="I160" s="13"/>
    </row>
    <row r="161" spans="1:9" s="3" customFormat="1" ht="40.5" customHeight="1">
      <c r="A161" s="12" t="s">
        <v>416</v>
      </c>
      <c r="B161" s="2" t="s">
        <v>11</v>
      </c>
      <c r="C161" s="2" t="s">
        <v>13</v>
      </c>
      <c r="D161" s="2" t="s">
        <v>138</v>
      </c>
      <c r="E161" s="2" t="s">
        <v>747</v>
      </c>
      <c r="F161" s="2" t="s">
        <v>417</v>
      </c>
      <c r="G161" s="75">
        <v>1552.66446</v>
      </c>
      <c r="H161" s="28">
        <v>1508.91173</v>
      </c>
      <c r="I161" s="13"/>
    </row>
    <row r="162" spans="1:9" s="7" customFormat="1" ht="14.25" customHeight="1">
      <c r="A162" s="11" t="s">
        <v>16</v>
      </c>
      <c r="B162" s="10" t="s">
        <v>11</v>
      </c>
      <c r="C162" s="10" t="s">
        <v>13</v>
      </c>
      <c r="D162" s="10" t="s">
        <v>138</v>
      </c>
      <c r="E162" s="10" t="s">
        <v>17</v>
      </c>
      <c r="F162" s="10" t="s">
        <v>5</v>
      </c>
      <c r="G162" s="74">
        <f>G165+G167+G169+G163</f>
        <v>5904.9166700000005</v>
      </c>
      <c r="H162" s="36">
        <f>H165+H167+H169+H163</f>
        <v>5807.95974</v>
      </c>
      <c r="I162" s="18"/>
    </row>
    <row r="163" spans="1:9" s="7" customFormat="1" ht="25.5" customHeight="1" hidden="1">
      <c r="A163" s="11" t="s">
        <v>700</v>
      </c>
      <c r="B163" s="10" t="s">
        <v>11</v>
      </c>
      <c r="C163" s="10" t="s">
        <v>13</v>
      </c>
      <c r="D163" s="10" t="s">
        <v>138</v>
      </c>
      <c r="E163" s="10" t="s">
        <v>699</v>
      </c>
      <c r="F163" s="10"/>
      <c r="G163" s="74">
        <f>G164</f>
        <v>0</v>
      </c>
      <c r="H163" s="36">
        <f>H164</f>
        <v>0</v>
      </c>
      <c r="I163" s="18"/>
    </row>
    <row r="164" spans="1:9" s="3" customFormat="1" ht="25.5" customHeight="1" hidden="1">
      <c r="A164" s="12" t="s">
        <v>36</v>
      </c>
      <c r="B164" s="2" t="s">
        <v>11</v>
      </c>
      <c r="C164" s="2" t="s">
        <v>13</v>
      </c>
      <c r="D164" s="2" t="s">
        <v>138</v>
      </c>
      <c r="E164" s="2" t="s">
        <v>699</v>
      </c>
      <c r="F164" s="2" t="s">
        <v>37</v>
      </c>
      <c r="G164" s="75">
        <f>200-200</f>
        <v>0</v>
      </c>
      <c r="H164" s="28">
        <f>200-200</f>
        <v>0</v>
      </c>
      <c r="I164" s="13"/>
    </row>
    <row r="165" spans="1:9" s="7" customFormat="1" ht="36" customHeight="1">
      <c r="A165" s="11" t="s">
        <v>156</v>
      </c>
      <c r="B165" s="10" t="s">
        <v>11</v>
      </c>
      <c r="C165" s="10" t="s">
        <v>13</v>
      </c>
      <c r="D165" s="10" t="s">
        <v>138</v>
      </c>
      <c r="E165" s="10" t="s">
        <v>157</v>
      </c>
      <c r="F165" s="10" t="s">
        <v>5</v>
      </c>
      <c r="G165" s="74">
        <f>G166</f>
        <v>10</v>
      </c>
      <c r="H165" s="36">
        <f>H166</f>
        <v>7.14</v>
      </c>
      <c r="I165" s="18"/>
    </row>
    <row r="166" spans="1:9" s="3" customFormat="1" ht="24.75" customHeight="1">
      <c r="A166" s="12" t="s">
        <v>36</v>
      </c>
      <c r="B166" s="2" t="s">
        <v>11</v>
      </c>
      <c r="C166" s="2" t="s">
        <v>13</v>
      </c>
      <c r="D166" s="2" t="s">
        <v>138</v>
      </c>
      <c r="E166" s="2" t="s">
        <v>157</v>
      </c>
      <c r="F166" s="2" t="s">
        <v>37</v>
      </c>
      <c r="G166" s="75">
        <v>10</v>
      </c>
      <c r="H166" s="28">
        <v>7.14</v>
      </c>
      <c r="I166" s="13"/>
    </row>
    <row r="167" spans="1:9" s="7" customFormat="1" ht="14.25" customHeight="1">
      <c r="A167" s="11" t="s">
        <v>158</v>
      </c>
      <c r="B167" s="10" t="s">
        <v>11</v>
      </c>
      <c r="C167" s="10" t="s">
        <v>13</v>
      </c>
      <c r="D167" s="10" t="s">
        <v>138</v>
      </c>
      <c r="E167" s="10" t="s">
        <v>159</v>
      </c>
      <c r="F167" s="10" t="s">
        <v>5</v>
      </c>
      <c r="G167" s="74">
        <f>G168</f>
        <v>95.665</v>
      </c>
      <c r="H167" s="36">
        <f>H168</f>
        <v>42.985</v>
      </c>
      <c r="I167" s="18"/>
    </row>
    <row r="168" spans="1:9" s="3" customFormat="1" ht="24.75" customHeight="1">
      <c r="A168" s="12" t="s">
        <v>36</v>
      </c>
      <c r="B168" s="2" t="s">
        <v>11</v>
      </c>
      <c r="C168" s="2" t="s">
        <v>13</v>
      </c>
      <c r="D168" s="2" t="s">
        <v>138</v>
      </c>
      <c r="E168" s="2" t="s">
        <v>159</v>
      </c>
      <c r="F168" s="2" t="s">
        <v>37</v>
      </c>
      <c r="G168" s="75">
        <v>95.665</v>
      </c>
      <c r="H168" s="28">
        <v>42.985</v>
      </c>
      <c r="I168" s="13"/>
    </row>
    <row r="169" spans="1:9" s="7" customFormat="1" ht="24" customHeight="1">
      <c r="A169" s="11" t="s">
        <v>160</v>
      </c>
      <c r="B169" s="10" t="s">
        <v>11</v>
      </c>
      <c r="C169" s="10" t="s">
        <v>13</v>
      </c>
      <c r="D169" s="10" t="s">
        <v>138</v>
      </c>
      <c r="E169" s="10" t="s">
        <v>161</v>
      </c>
      <c r="F169" s="10" t="s">
        <v>5</v>
      </c>
      <c r="G169" s="74">
        <f>G170+G171+G172+G173+G174</f>
        <v>5799.251670000001</v>
      </c>
      <c r="H169" s="36">
        <f>H170+H171+H172+H173+H174</f>
        <v>5757.83474</v>
      </c>
      <c r="I169" s="18"/>
    </row>
    <row r="170" spans="1:9" s="3" customFormat="1" ht="15" customHeight="1">
      <c r="A170" s="12" t="s">
        <v>162</v>
      </c>
      <c r="B170" s="2" t="s">
        <v>11</v>
      </c>
      <c r="C170" s="2" t="s">
        <v>13</v>
      </c>
      <c r="D170" s="2" t="s">
        <v>138</v>
      </c>
      <c r="E170" s="2" t="s">
        <v>161</v>
      </c>
      <c r="F170" s="2" t="s">
        <v>163</v>
      </c>
      <c r="G170" s="75">
        <v>3988.98574</v>
      </c>
      <c r="H170" s="28">
        <v>3988.6199500000002</v>
      </c>
      <c r="I170" s="13"/>
    </row>
    <row r="171" spans="1:9" s="3" customFormat="1" ht="36.75" customHeight="1">
      <c r="A171" s="12" t="s">
        <v>164</v>
      </c>
      <c r="B171" s="2" t="s">
        <v>11</v>
      </c>
      <c r="C171" s="2" t="s">
        <v>13</v>
      </c>
      <c r="D171" s="2" t="s">
        <v>138</v>
      </c>
      <c r="E171" s="2" t="s">
        <v>161</v>
      </c>
      <c r="F171" s="2" t="s">
        <v>165</v>
      </c>
      <c r="G171" s="75">
        <v>1184.84493</v>
      </c>
      <c r="H171" s="28">
        <v>1184.42307</v>
      </c>
      <c r="I171" s="13"/>
    </row>
    <row r="172" spans="1:9" s="3" customFormat="1" ht="24.75" customHeight="1">
      <c r="A172" s="12" t="s">
        <v>34</v>
      </c>
      <c r="B172" s="2" t="s">
        <v>11</v>
      </c>
      <c r="C172" s="2" t="s">
        <v>13</v>
      </c>
      <c r="D172" s="2" t="s">
        <v>138</v>
      </c>
      <c r="E172" s="2" t="s">
        <v>161</v>
      </c>
      <c r="F172" s="2" t="s">
        <v>35</v>
      </c>
      <c r="G172" s="75">
        <v>142</v>
      </c>
      <c r="H172" s="28">
        <v>141.339</v>
      </c>
      <c r="I172" s="13"/>
    </row>
    <row r="173" spans="1:9" s="3" customFormat="1" ht="24.75" customHeight="1">
      <c r="A173" s="12" t="s">
        <v>36</v>
      </c>
      <c r="B173" s="2" t="s">
        <v>11</v>
      </c>
      <c r="C173" s="2" t="s">
        <v>13</v>
      </c>
      <c r="D173" s="2" t="s">
        <v>138</v>
      </c>
      <c r="E173" s="2" t="s">
        <v>161</v>
      </c>
      <c r="F173" s="2" t="s">
        <v>37</v>
      </c>
      <c r="G173" s="75">
        <v>482.421</v>
      </c>
      <c r="H173" s="28">
        <v>443.45272</v>
      </c>
      <c r="I173" s="13"/>
    </row>
    <row r="174" spans="1:9" s="3" customFormat="1" ht="15" customHeight="1">
      <c r="A174" s="12" t="s">
        <v>120</v>
      </c>
      <c r="B174" s="2" t="s">
        <v>11</v>
      </c>
      <c r="C174" s="2" t="s">
        <v>13</v>
      </c>
      <c r="D174" s="2" t="s">
        <v>138</v>
      </c>
      <c r="E174" s="2" t="s">
        <v>161</v>
      </c>
      <c r="F174" s="2" t="s">
        <v>121</v>
      </c>
      <c r="G174" s="75">
        <v>1</v>
      </c>
      <c r="H174" s="28">
        <v>0</v>
      </c>
      <c r="I174" s="13"/>
    </row>
    <row r="175" spans="1:9" s="7" customFormat="1" ht="24" customHeight="1">
      <c r="A175" s="11" t="s">
        <v>184</v>
      </c>
      <c r="B175" s="10" t="s">
        <v>11</v>
      </c>
      <c r="C175" s="10" t="s">
        <v>185</v>
      </c>
      <c r="D175" s="10"/>
      <c r="E175" s="10" t="s">
        <v>5</v>
      </c>
      <c r="F175" s="10" t="s">
        <v>5</v>
      </c>
      <c r="G175" s="74">
        <f>G176+G192</f>
        <v>4933.158600000001</v>
      </c>
      <c r="H175" s="36">
        <f>H176+H192</f>
        <v>4458.24358</v>
      </c>
      <c r="I175" s="18"/>
    </row>
    <row r="176" spans="1:9" s="7" customFormat="1" ht="24" customHeight="1">
      <c r="A176" s="11" t="s">
        <v>186</v>
      </c>
      <c r="B176" s="10" t="s">
        <v>11</v>
      </c>
      <c r="C176" s="10" t="s">
        <v>185</v>
      </c>
      <c r="D176" s="10" t="s">
        <v>187</v>
      </c>
      <c r="E176" s="10" t="s">
        <v>5</v>
      </c>
      <c r="F176" s="10" t="s">
        <v>5</v>
      </c>
      <c r="G176" s="74">
        <f>G177</f>
        <v>4843.8086</v>
      </c>
      <c r="H176" s="36">
        <f>H177</f>
        <v>4368.894130000001</v>
      </c>
      <c r="I176" s="18"/>
    </row>
    <row r="177" spans="1:9" s="7" customFormat="1" ht="36" customHeight="1">
      <c r="A177" s="11" t="s">
        <v>55</v>
      </c>
      <c r="B177" s="10" t="s">
        <v>11</v>
      </c>
      <c r="C177" s="10" t="s">
        <v>185</v>
      </c>
      <c r="D177" s="10" t="s">
        <v>187</v>
      </c>
      <c r="E177" s="10" t="s">
        <v>56</v>
      </c>
      <c r="F177" s="10" t="s">
        <v>5</v>
      </c>
      <c r="G177" s="74">
        <f>G178</f>
        <v>4843.8086</v>
      </c>
      <c r="H177" s="36">
        <f>H178</f>
        <v>4368.894130000001</v>
      </c>
      <c r="I177" s="18"/>
    </row>
    <row r="178" spans="1:9" s="7" customFormat="1" ht="24" customHeight="1">
      <c r="A178" s="11" t="s">
        <v>188</v>
      </c>
      <c r="B178" s="10" t="s">
        <v>11</v>
      </c>
      <c r="C178" s="10" t="s">
        <v>185</v>
      </c>
      <c r="D178" s="10" t="s">
        <v>187</v>
      </c>
      <c r="E178" s="10" t="s">
        <v>189</v>
      </c>
      <c r="F178" s="10" t="s">
        <v>5</v>
      </c>
      <c r="G178" s="74">
        <f>G179+G185+G182</f>
        <v>4843.8086</v>
      </c>
      <c r="H178" s="36">
        <f>H179+H185+H182</f>
        <v>4368.894130000001</v>
      </c>
      <c r="I178" s="18"/>
    </row>
    <row r="179" spans="1:9" s="7" customFormat="1" ht="14.25" customHeight="1">
      <c r="A179" s="11" t="s">
        <v>190</v>
      </c>
      <c r="B179" s="10" t="s">
        <v>11</v>
      </c>
      <c r="C179" s="10" t="s">
        <v>185</v>
      </c>
      <c r="D179" s="10" t="s">
        <v>187</v>
      </c>
      <c r="E179" s="10" t="s">
        <v>191</v>
      </c>
      <c r="F179" s="10" t="s">
        <v>5</v>
      </c>
      <c r="G179" s="74">
        <f>G180</f>
        <v>362.19319</v>
      </c>
      <c r="H179" s="36">
        <f>H180</f>
        <v>255.69555</v>
      </c>
      <c r="I179" s="18"/>
    </row>
    <row r="180" spans="1:9" s="7" customFormat="1" ht="24" customHeight="1">
      <c r="A180" s="11" t="s">
        <v>192</v>
      </c>
      <c r="B180" s="10" t="s">
        <v>11</v>
      </c>
      <c r="C180" s="10" t="s">
        <v>185</v>
      </c>
      <c r="D180" s="10" t="s">
        <v>187</v>
      </c>
      <c r="E180" s="10" t="s">
        <v>193</v>
      </c>
      <c r="F180" s="10" t="s">
        <v>5</v>
      </c>
      <c r="G180" s="74">
        <f>G181</f>
        <v>362.19319</v>
      </c>
      <c r="H180" s="36">
        <f>H181</f>
        <v>255.69555</v>
      </c>
      <c r="I180" s="18"/>
    </row>
    <row r="181" spans="1:9" s="3" customFormat="1" ht="24.75" customHeight="1">
      <c r="A181" s="12" t="s">
        <v>36</v>
      </c>
      <c r="B181" s="2" t="s">
        <v>11</v>
      </c>
      <c r="C181" s="2" t="s">
        <v>185</v>
      </c>
      <c r="D181" s="2" t="s">
        <v>187</v>
      </c>
      <c r="E181" s="2" t="s">
        <v>193</v>
      </c>
      <c r="F181" s="2" t="s">
        <v>37</v>
      </c>
      <c r="G181" s="75">
        <v>362.19319</v>
      </c>
      <c r="H181" s="28">
        <v>255.69555</v>
      </c>
      <c r="I181" s="13"/>
    </row>
    <row r="182" spans="1:9" s="7" customFormat="1" ht="24" customHeight="1" hidden="1">
      <c r="A182" s="11" t="s">
        <v>194</v>
      </c>
      <c r="B182" s="10" t="s">
        <v>11</v>
      </c>
      <c r="C182" s="10" t="s">
        <v>185</v>
      </c>
      <c r="D182" s="10" t="s">
        <v>187</v>
      </c>
      <c r="E182" s="10" t="s">
        <v>195</v>
      </c>
      <c r="F182" s="10" t="s">
        <v>5</v>
      </c>
      <c r="G182" s="74">
        <f>G183</f>
        <v>0</v>
      </c>
      <c r="H182" s="36">
        <f>H183</f>
        <v>0</v>
      </c>
      <c r="I182" s="18"/>
    </row>
    <row r="183" spans="1:9" s="7" customFormat="1" ht="24" customHeight="1" hidden="1">
      <c r="A183" s="11" t="s">
        <v>192</v>
      </c>
      <c r="B183" s="10" t="s">
        <v>11</v>
      </c>
      <c r="C183" s="10" t="s">
        <v>185</v>
      </c>
      <c r="D183" s="10" t="s">
        <v>187</v>
      </c>
      <c r="E183" s="10" t="s">
        <v>196</v>
      </c>
      <c r="F183" s="10" t="s">
        <v>5</v>
      </c>
      <c r="G183" s="74">
        <f>G184</f>
        <v>0</v>
      </c>
      <c r="H183" s="36">
        <f>H184</f>
        <v>0</v>
      </c>
      <c r="I183" s="18"/>
    </row>
    <row r="184" spans="1:9" s="3" customFormat="1" ht="24.75" customHeight="1" hidden="1">
      <c r="A184" s="12" t="s">
        <v>36</v>
      </c>
      <c r="B184" s="2" t="s">
        <v>11</v>
      </c>
      <c r="C184" s="2" t="s">
        <v>185</v>
      </c>
      <c r="D184" s="2" t="s">
        <v>187</v>
      </c>
      <c r="E184" s="2" t="s">
        <v>196</v>
      </c>
      <c r="F184" s="2" t="s">
        <v>37</v>
      </c>
      <c r="G184" s="75">
        <f>105-105</f>
        <v>0</v>
      </c>
      <c r="H184" s="28">
        <f>105-105</f>
        <v>0</v>
      </c>
      <c r="I184" s="13"/>
    </row>
    <row r="185" spans="1:9" s="7" customFormat="1" ht="48" customHeight="1">
      <c r="A185" s="11" t="s">
        <v>197</v>
      </c>
      <c r="B185" s="10" t="s">
        <v>11</v>
      </c>
      <c r="C185" s="10" t="s">
        <v>185</v>
      </c>
      <c r="D185" s="10" t="s">
        <v>187</v>
      </c>
      <c r="E185" s="10" t="s">
        <v>198</v>
      </c>
      <c r="F185" s="10" t="s">
        <v>5</v>
      </c>
      <c r="G185" s="74">
        <f>G186</f>
        <v>4481.61541</v>
      </c>
      <c r="H185" s="36">
        <f>H186</f>
        <v>4113.19858</v>
      </c>
      <c r="I185" s="18"/>
    </row>
    <row r="186" spans="1:9" s="7" customFormat="1" ht="36" customHeight="1">
      <c r="A186" s="11" t="s">
        <v>199</v>
      </c>
      <c r="B186" s="10" t="s">
        <v>11</v>
      </c>
      <c r="C186" s="10" t="s">
        <v>185</v>
      </c>
      <c r="D186" s="10" t="s">
        <v>187</v>
      </c>
      <c r="E186" s="10" t="s">
        <v>200</v>
      </c>
      <c r="F186" s="10" t="s">
        <v>5</v>
      </c>
      <c r="G186" s="74">
        <f>G187+G188+G189+G190+G191</f>
        <v>4481.61541</v>
      </c>
      <c r="H186" s="36">
        <f>H187+H188+H189+H190+H191</f>
        <v>4113.19858</v>
      </c>
      <c r="I186" s="18"/>
    </row>
    <row r="187" spans="1:9" s="3" customFormat="1" ht="15" customHeight="1">
      <c r="A187" s="12" t="s">
        <v>162</v>
      </c>
      <c r="B187" s="2" t="s">
        <v>11</v>
      </c>
      <c r="C187" s="2" t="s">
        <v>185</v>
      </c>
      <c r="D187" s="2" t="s">
        <v>187</v>
      </c>
      <c r="E187" s="2" t="s">
        <v>200</v>
      </c>
      <c r="F187" s="2" t="s">
        <v>163</v>
      </c>
      <c r="G187" s="75">
        <v>3361.32487</v>
      </c>
      <c r="H187" s="28">
        <v>3018.6784500000003</v>
      </c>
      <c r="I187" s="13"/>
    </row>
    <row r="188" spans="1:9" s="3" customFormat="1" ht="28.5" customHeight="1">
      <c r="A188" s="12" t="s">
        <v>164</v>
      </c>
      <c r="B188" s="2" t="s">
        <v>11</v>
      </c>
      <c r="C188" s="2" t="s">
        <v>185</v>
      </c>
      <c r="D188" s="2" t="s">
        <v>187</v>
      </c>
      <c r="E188" s="2" t="s">
        <v>200</v>
      </c>
      <c r="F188" s="2" t="s">
        <v>165</v>
      </c>
      <c r="G188" s="75">
        <v>913.66317</v>
      </c>
      <c r="H188" s="28">
        <v>910.03332</v>
      </c>
      <c r="I188" s="13"/>
    </row>
    <row r="189" spans="1:9" s="3" customFormat="1" ht="24.75" customHeight="1">
      <c r="A189" s="12" t="s">
        <v>34</v>
      </c>
      <c r="B189" s="2" t="s">
        <v>11</v>
      </c>
      <c r="C189" s="2" t="s">
        <v>185</v>
      </c>
      <c r="D189" s="2" t="s">
        <v>187</v>
      </c>
      <c r="E189" s="2" t="s">
        <v>200</v>
      </c>
      <c r="F189" s="2" t="s">
        <v>35</v>
      </c>
      <c r="G189" s="75">
        <v>53.852599999999995</v>
      </c>
      <c r="H189" s="28">
        <v>52.3426</v>
      </c>
      <c r="I189" s="13"/>
    </row>
    <row r="190" spans="1:9" s="3" customFormat="1" ht="24.75" customHeight="1">
      <c r="A190" s="12" t="s">
        <v>36</v>
      </c>
      <c r="B190" s="2" t="s">
        <v>11</v>
      </c>
      <c r="C190" s="2" t="s">
        <v>185</v>
      </c>
      <c r="D190" s="2" t="s">
        <v>187</v>
      </c>
      <c r="E190" s="2" t="s">
        <v>200</v>
      </c>
      <c r="F190" s="2" t="s">
        <v>37</v>
      </c>
      <c r="G190" s="75">
        <v>151.77477</v>
      </c>
      <c r="H190" s="28">
        <v>132.14421</v>
      </c>
      <c r="I190" s="13"/>
    </row>
    <row r="191" spans="1:9" s="3" customFormat="1" ht="15" customHeight="1">
      <c r="A191" s="12" t="s">
        <v>120</v>
      </c>
      <c r="B191" s="2" t="s">
        <v>11</v>
      </c>
      <c r="C191" s="2" t="s">
        <v>185</v>
      </c>
      <c r="D191" s="2" t="s">
        <v>187</v>
      </c>
      <c r="E191" s="2" t="s">
        <v>200</v>
      </c>
      <c r="F191" s="2" t="s">
        <v>121</v>
      </c>
      <c r="G191" s="75">
        <v>1</v>
      </c>
      <c r="H191" s="28">
        <v>0</v>
      </c>
      <c r="I191" s="13"/>
    </row>
    <row r="192" spans="1:9" s="7" customFormat="1" ht="24" customHeight="1">
      <c r="A192" s="11" t="s">
        <v>201</v>
      </c>
      <c r="B192" s="10" t="s">
        <v>11</v>
      </c>
      <c r="C192" s="10" t="s">
        <v>185</v>
      </c>
      <c r="D192" s="10" t="s">
        <v>202</v>
      </c>
      <c r="E192" s="10" t="s">
        <v>5</v>
      </c>
      <c r="F192" s="10" t="s">
        <v>5</v>
      </c>
      <c r="G192" s="74">
        <f>G193</f>
        <v>89.35</v>
      </c>
      <c r="H192" s="36">
        <f>H193</f>
        <v>89.34944999999999</v>
      </c>
      <c r="I192" s="18"/>
    </row>
    <row r="193" spans="1:9" s="7" customFormat="1" ht="36" customHeight="1">
      <c r="A193" s="11" t="s">
        <v>203</v>
      </c>
      <c r="B193" s="10" t="s">
        <v>11</v>
      </c>
      <c r="C193" s="10" t="s">
        <v>185</v>
      </c>
      <c r="D193" s="10" t="s">
        <v>202</v>
      </c>
      <c r="E193" s="10" t="s">
        <v>204</v>
      </c>
      <c r="F193" s="10" t="s">
        <v>5</v>
      </c>
      <c r="G193" s="74">
        <f>G194+G197+G200</f>
        <v>89.35</v>
      </c>
      <c r="H193" s="36">
        <f>H194+H197+H200</f>
        <v>89.34944999999999</v>
      </c>
      <c r="I193" s="18"/>
    </row>
    <row r="194" spans="1:9" s="7" customFormat="1" ht="24" customHeight="1">
      <c r="A194" s="11" t="s">
        <v>209</v>
      </c>
      <c r="B194" s="10" t="s">
        <v>11</v>
      </c>
      <c r="C194" s="10" t="s">
        <v>185</v>
      </c>
      <c r="D194" s="10" t="s">
        <v>202</v>
      </c>
      <c r="E194" s="10" t="s">
        <v>210</v>
      </c>
      <c r="F194" s="10" t="s">
        <v>5</v>
      </c>
      <c r="G194" s="74">
        <f>G195</f>
        <v>42.874</v>
      </c>
      <c r="H194" s="36">
        <f>H195</f>
        <v>42.87346</v>
      </c>
      <c r="I194" s="18"/>
    </row>
    <row r="195" spans="1:9" s="7" customFormat="1" ht="24" customHeight="1">
      <c r="A195" s="11" t="s">
        <v>211</v>
      </c>
      <c r="B195" s="10" t="s">
        <v>11</v>
      </c>
      <c r="C195" s="10" t="s">
        <v>185</v>
      </c>
      <c r="D195" s="10" t="s">
        <v>202</v>
      </c>
      <c r="E195" s="10" t="s">
        <v>212</v>
      </c>
      <c r="F195" s="10" t="s">
        <v>5</v>
      </c>
      <c r="G195" s="74">
        <f>G196</f>
        <v>42.874</v>
      </c>
      <c r="H195" s="36">
        <f>H196</f>
        <v>42.87346</v>
      </c>
      <c r="I195" s="18"/>
    </row>
    <row r="196" spans="1:9" s="3" customFormat="1" ht="24.75" customHeight="1">
      <c r="A196" s="12" t="s">
        <v>36</v>
      </c>
      <c r="B196" s="2" t="s">
        <v>11</v>
      </c>
      <c r="C196" s="2" t="s">
        <v>185</v>
      </c>
      <c r="D196" s="2" t="s">
        <v>202</v>
      </c>
      <c r="E196" s="2" t="s">
        <v>212</v>
      </c>
      <c r="F196" s="2" t="s">
        <v>37</v>
      </c>
      <c r="G196" s="75">
        <v>42.874</v>
      </c>
      <c r="H196" s="28">
        <v>42.87346</v>
      </c>
      <c r="I196" s="13"/>
    </row>
    <row r="197" spans="1:9" s="7" customFormat="1" ht="36" customHeight="1">
      <c r="A197" s="11" t="s">
        <v>213</v>
      </c>
      <c r="B197" s="10" t="s">
        <v>11</v>
      </c>
      <c r="C197" s="10" t="s">
        <v>185</v>
      </c>
      <c r="D197" s="10" t="s">
        <v>202</v>
      </c>
      <c r="E197" s="10" t="s">
        <v>214</v>
      </c>
      <c r="F197" s="10" t="s">
        <v>5</v>
      </c>
      <c r="G197" s="74">
        <f>G198</f>
        <v>46.476</v>
      </c>
      <c r="H197" s="36">
        <f>H198</f>
        <v>46.475989999999996</v>
      </c>
      <c r="I197" s="18"/>
    </row>
    <row r="198" spans="1:9" s="7" customFormat="1" ht="24" customHeight="1">
      <c r="A198" s="11" t="s">
        <v>211</v>
      </c>
      <c r="B198" s="10" t="s">
        <v>11</v>
      </c>
      <c r="C198" s="10" t="s">
        <v>185</v>
      </c>
      <c r="D198" s="10" t="s">
        <v>202</v>
      </c>
      <c r="E198" s="10" t="s">
        <v>215</v>
      </c>
      <c r="F198" s="10" t="s">
        <v>5</v>
      </c>
      <c r="G198" s="74">
        <f>G199</f>
        <v>46.476</v>
      </c>
      <c r="H198" s="36">
        <f>H199</f>
        <v>46.475989999999996</v>
      </c>
      <c r="I198" s="18"/>
    </row>
    <row r="199" spans="1:9" s="3" customFormat="1" ht="24.75" customHeight="1">
      <c r="A199" s="12" t="s">
        <v>36</v>
      </c>
      <c r="B199" s="2" t="s">
        <v>11</v>
      </c>
      <c r="C199" s="2" t="s">
        <v>185</v>
      </c>
      <c r="D199" s="2" t="s">
        <v>202</v>
      </c>
      <c r="E199" s="2" t="s">
        <v>215</v>
      </c>
      <c r="F199" s="2" t="s">
        <v>37</v>
      </c>
      <c r="G199" s="75">
        <v>46.476</v>
      </c>
      <c r="H199" s="28">
        <v>46.475989999999996</v>
      </c>
      <c r="I199" s="13"/>
    </row>
    <row r="200" spans="1:9" s="7" customFormat="1" ht="48" customHeight="1" hidden="1">
      <c r="A200" s="11" t="s">
        <v>205</v>
      </c>
      <c r="B200" s="10" t="s">
        <v>11</v>
      </c>
      <c r="C200" s="10" t="s">
        <v>185</v>
      </c>
      <c r="D200" s="10" t="s">
        <v>202</v>
      </c>
      <c r="E200" s="10" t="s">
        <v>206</v>
      </c>
      <c r="F200" s="10" t="s">
        <v>5</v>
      </c>
      <c r="G200" s="74">
        <f>G201+G203</f>
        <v>0</v>
      </c>
      <c r="H200" s="36">
        <f>H201+H203</f>
        <v>0</v>
      </c>
      <c r="I200" s="18"/>
    </row>
    <row r="201" spans="1:9" s="7" customFormat="1" ht="24" customHeight="1" hidden="1">
      <c r="A201" s="11" t="s">
        <v>207</v>
      </c>
      <c r="B201" s="10" t="s">
        <v>11</v>
      </c>
      <c r="C201" s="10" t="s">
        <v>185</v>
      </c>
      <c r="D201" s="10" t="s">
        <v>202</v>
      </c>
      <c r="E201" s="10" t="s">
        <v>208</v>
      </c>
      <c r="F201" s="10" t="s">
        <v>5</v>
      </c>
      <c r="G201" s="74">
        <f>G202</f>
        <v>0</v>
      </c>
      <c r="H201" s="36">
        <f>H202</f>
        <v>0</v>
      </c>
      <c r="I201" s="18"/>
    </row>
    <row r="202" spans="1:9" s="3" customFormat="1" ht="24.75" customHeight="1" hidden="1">
      <c r="A202" s="12" t="s">
        <v>36</v>
      </c>
      <c r="B202" s="2" t="s">
        <v>11</v>
      </c>
      <c r="C202" s="2" t="s">
        <v>185</v>
      </c>
      <c r="D202" s="2" t="s">
        <v>202</v>
      </c>
      <c r="E202" s="2" t="s">
        <v>208</v>
      </c>
      <c r="F202" s="2" t="s">
        <v>37</v>
      </c>
      <c r="G202" s="75">
        <v>0</v>
      </c>
      <c r="H202" s="28">
        <v>0</v>
      </c>
      <c r="I202" s="13"/>
    </row>
    <row r="203" spans="1:9" s="3" customFormat="1" ht="24.75" customHeight="1" hidden="1">
      <c r="A203" s="14" t="s">
        <v>744</v>
      </c>
      <c r="B203" s="2" t="s">
        <v>11</v>
      </c>
      <c r="C203" s="10" t="s">
        <v>185</v>
      </c>
      <c r="D203" s="10" t="s">
        <v>202</v>
      </c>
      <c r="E203" s="56" t="s">
        <v>745</v>
      </c>
      <c r="F203" s="40"/>
      <c r="G203" s="77">
        <f>G204</f>
        <v>0</v>
      </c>
      <c r="H203" s="15">
        <f>H204</f>
        <v>0</v>
      </c>
      <c r="I203" s="13"/>
    </row>
    <row r="204" spans="1:9" s="3" customFormat="1" ht="27.75" customHeight="1" hidden="1">
      <c r="A204" s="12" t="s">
        <v>36</v>
      </c>
      <c r="B204" s="2" t="s">
        <v>11</v>
      </c>
      <c r="C204" s="2" t="s">
        <v>185</v>
      </c>
      <c r="D204" s="2" t="s">
        <v>202</v>
      </c>
      <c r="E204" s="57" t="s">
        <v>745</v>
      </c>
      <c r="F204" s="2" t="s">
        <v>37</v>
      </c>
      <c r="G204" s="75">
        <v>0</v>
      </c>
      <c r="H204" s="53">
        <v>0</v>
      </c>
      <c r="I204" s="13"/>
    </row>
    <row r="205" spans="1:9" s="7" customFormat="1" ht="14.25" customHeight="1">
      <c r="A205" s="11" t="s">
        <v>216</v>
      </c>
      <c r="B205" s="10" t="s">
        <v>11</v>
      </c>
      <c r="C205" s="10" t="s">
        <v>25</v>
      </c>
      <c r="D205" s="10"/>
      <c r="E205" s="10" t="s">
        <v>5</v>
      </c>
      <c r="F205" s="10" t="s">
        <v>5</v>
      </c>
      <c r="G205" s="74">
        <f>G206+G215+G231</f>
        <v>10646.59926</v>
      </c>
      <c r="H205" s="36">
        <f>H206+H215+H231</f>
        <v>8896.483250000001</v>
      </c>
      <c r="I205" s="18"/>
    </row>
    <row r="206" spans="1:9" s="7" customFormat="1" ht="14.25" customHeight="1">
      <c r="A206" s="11" t="s">
        <v>217</v>
      </c>
      <c r="B206" s="10" t="s">
        <v>11</v>
      </c>
      <c r="C206" s="10" t="s">
        <v>25</v>
      </c>
      <c r="D206" s="10" t="s">
        <v>129</v>
      </c>
      <c r="E206" s="10" t="s">
        <v>5</v>
      </c>
      <c r="F206" s="10" t="s">
        <v>5</v>
      </c>
      <c r="G206" s="74">
        <f>G207</f>
        <v>1112.14976</v>
      </c>
      <c r="H206" s="36">
        <f>H207</f>
        <v>1006.81515</v>
      </c>
      <c r="I206" s="18"/>
    </row>
    <row r="207" spans="1:9" s="7" customFormat="1" ht="24" customHeight="1">
      <c r="A207" s="11" t="s">
        <v>139</v>
      </c>
      <c r="B207" s="10" t="s">
        <v>11</v>
      </c>
      <c r="C207" s="10" t="s">
        <v>25</v>
      </c>
      <c r="D207" s="10" t="s">
        <v>129</v>
      </c>
      <c r="E207" s="10" t="s">
        <v>140</v>
      </c>
      <c r="F207" s="10" t="s">
        <v>5</v>
      </c>
      <c r="G207" s="74">
        <f>G208</f>
        <v>1112.14976</v>
      </c>
      <c r="H207" s="36">
        <f>H208</f>
        <v>1006.81515</v>
      </c>
      <c r="I207" s="18"/>
    </row>
    <row r="208" spans="1:9" s="7" customFormat="1" ht="24" customHeight="1">
      <c r="A208" s="11" t="s">
        <v>218</v>
      </c>
      <c r="B208" s="10" t="s">
        <v>11</v>
      </c>
      <c r="C208" s="10" t="s">
        <v>25</v>
      </c>
      <c r="D208" s="10" t="s">
        <v>129</v>
      </c>
      <c r="E208" s="10" t="s">
        <v>219</v>
      </c>
      <c r="F208" s="10" t="s">
        <v>5</v>
      </c>
      <c r="G208" s="74">
        <f>G209+G212</f>
        <v>1112.14976</v>
      </c>
      <c r="H208" s="36">
        <f>H209+H212</f>
        <v>1006.81515</v>
      </c>
      <c r="I208" s="18"/>
    </row>
    <row r="209" spans="1:9" s="7" customFormat="1" ht="48" customHeight="1">
      <c r="A209" s="11" t="s">
        <v>220</v>
      </c>
      <c r="B209" s="10" t="s">
        <v>11</v>
      </c>
      <c r="C209" s="10" t="s">
        <v>25</v>
      </c>
      <c r="D209" s="10" t="s">
        <v>129</v>
      </c>
      <c r="E209" s="10" t="s">
        <v>221</v>
      </c>
      <c r="F209" s="10" t="s">
        <v>5</v>
      </c>
      <c r="G209" s="74">
        <f>G210</f>
        <v>240.3</v>
      </c>
      <c r="H209" s="36">
        <f>H210</f>
        <v>202</v>
      </c>
      <c r="I209" s="18"/>
    </row>
    <row r="210" spans="1:9" s="7" customFormat="1" ht="24" customHeight="1">
      <c r="A210" s="11" t="s">
        <v>222</v>
      </c>
      <c r="B210" s="10" t="s">
        <v>11</v>
      </c>
      <c r="C210" s="10" t="s">
        <v>25</v>
      </c>
      <c r="D210" s="10" t="s">
        <v>129</v>
      </c>
      <c r="E210" s="10" t="s">
        <v>223</v>
      </c>
      <c r="F210" s="10" t="s">
        <v>5</v>
      </c>
      <c r="G210" s="74">
        <f>G211</f>
        <v>240.3</v>
      </c>
      <c r="H210" s="36">
        <f>H211</f>
        <v>202</v>
      </c>
      <c r="I210" s="18"/>
    </row>
    <row r="211" spans="1:9" s="3" customFormat="1" ht="24.75" customHeight="1">
      <c r="A211" s="12" t="s">
        <v>36</v>
      </c>
      <c r="B211" s="2" t="s">
        <v>11</v>
      </c>
      <c r="C211" s="2" t="s">
        <v>25</v>
      </c>
      <c r="D211" s="2" t="s">
        <v>129</v>
      </c>
      <c r="E211" s="2" t="s">
        <v>223</v>
      </c>
      <c r="F211" s="2" t="s">
        <v>37</v>
      </c>
      <c r="G211" s="75">
        <v>240.3</v>
      </c>
      <c r="H211" s="28">
        <v>202</v>
      </c>
      <c r="I211" s="13"/>
    </row>
    <row r="212" spans="1:9" s="7" customFormat="1" ht="24" customHeight="1">
      <c r="A212" s="11" t="s">
        <v>224</v>
      </c>
      <c r="B212" s="10" t="s">
        <v>11</v>
      </c>
      <c r="C212" s="10" t="s">
        <v>25</v>
      </c>
      <c r="D212" s="10" t="s">
        <v>129</v>
      </c>
      <c r="E212" s="10" t="s">
        <v>225</v>
      </c>
      <c r="F212" s="10" t="s">
        <v>5</v>
      </c>
      <c r="G212" s="74">
        <f>G213</f>
        <v>871.8497600000001</v>
      </c>
      <c r="H212" s="36">
        <f>H213</f>
        <v>804.81515</v>
      </c>
      <c r="I212" s="18"/>
    </row>
    <row r="213" spans="1:9" s="7" customFormat="1" ht="24" customHeight="1">
      <c r="A213" s="11" t="s">
        <v>224</v>
      </c>
      <c r="B213" s="10" t="s">
        <v>11</v>
      </c>
      <c r="C213" s="10" t="s">
        <v>25</v>
      </c>
      <c r="D213" s="10" t="s">
        <v>129</v>
      </c>
      <c r="E213" s="10" t="s">
        <v>226</v>
      </c>
      <c r="F213" s="10" t="s">
        <v>5</v>
      </c>
      <c r="G213" s="74">
        <f>G214</f>
        <v>871.8497600000001</v>
      </c>
      <c r="H213" s="36">
        <f>H214</f>
        <v>804.81515</v>
      </c>
      <c r="I213" s="18"/>
    </row>
    <row r="214" spans="1:9" s="3" customFormat="1" ht="36.75" customHeight="1">
      <c r="A214" s="12" t="s">
        <v>227</v>
      </c>
      <c r="B214" s="2" t="s">
        <v>11</v>
      </c>
      <c r="C214" s="2" t="s">
        <v>25</v>
      </c>
      <c r="D214" s="2" t="s">
        <v>129</v>
      </c>
      <c r="E214" s="2" t="s">
        <v>226</v>
      </c>
      <c r="F214" s="2" t="s">
        <v>228</v>
      </c>
      <c r="G214" s="75">
        <v>871.8497600000001</v>
      </c>
      <c r="H214" s="28">
        <v>804.81515</v>
      </c>
      <c r="I214" s="13"/>
    </row>
    <row r="215" spans="1:9" s="7" customFormat="1" ht="14.25" customHeight="1">
      <c r="A215" s="11" t="s">
        <v>229</v>
      </c>
      <c r="B215" s="10" t="s">
        <v>11</v>
      </c>
      <c r="C215" s="10" t="s">
        <v>25</v>
      </c>
      <c r="D215" s="10" t="s">
        <v>187</v>
      </c>
      <c r="E215" s="10" t="s">
        <v>5</v>
      </c>
      <c r="F215" s="10" t="s">
        <v>5</v>
      </c>
      <c r="G215" s="74">
        <f>G216+G228</f>
        <v>8491.78137</v>
      </c>
      <c r="H215" s="36">
        <f>H216+H228</f>
        <v>7096.590470000001</v>
      </c>
      <c r="I215" s="18"/>
    </row>
    <row r="216" spans="1:9" s="7" customFormat="1" ht="36" customHeight="1">
      <c r="A216" s="11" t="s">
        <v>230</v>
      </c>
      <c r="B216" s="10" t="s">
        <v>11</v>
      </c>
      <c r="C216" s="10" t="s">
        <v>25</v>
      </c>
      <c r="D216" s="10" t="s">
        <v>187</v>
      </c>
      <c r="E216" s="10" t="s">
        <v>231</v>
      </c>
      <c r="F216" s="10" t="s">
        <v>5</v>
      </c>
      <c r="G216" s="74">
        <f>G217</f>
        <v>7509.6675700000005</v>
      </c>
      <c r="H216" s="36">
        <f>H217</f>
        <v>6114.476670000001</v>
      </c>
      <c r="I216" s="18"/>
    </row>
    <row r="217" spans="1:9" s="7" customFormat="1" ht="36" customHeight="1">
      <c r="A217" s="11" t="s">
        <v>232</v>
      </c>
      <c r="B217" s="10" t="s">
        <v>11</v>
      </c>
      <c r="C217" s="10" t="s">
        <v>25</v>
      </c>
      <c r="D217" s="10" t="s">
        <v>187</v>
      </c>
      <c r="E217" s="10" t="s">
        <v>233</v>
      </c>
      <c r="F217" s="10" t="s">
        <v>5</v>
      </c>
      <c r="G217" s="74">
        <f>G218+G225</f>
        <v>7509.6675700000005</v>
      </c>
      <c r="H217" s="36">
        <f>H218+H225</f>
        <v>6114.476670000001</v>
      </c>
      <c r="I217" s="18"/>
    </row>
    <row r="218" spans="1:9" s="7" customFormat="1" ht="36" customHeight="1">
      <c r="A218" s="11" t="s">
        <v>234</v>
      </c>
      <c r="B218" s="10" t="s">
        <v>11</v>
      </c>
      <c r="C218" s="10" t="s">
        <v>25</v>
      </c>
      <c r="D218" s="10" t="s">
        <v>187</v>
      </c>
      <c r="E218" s="10" t="s">
        <v>235</v>
      </c>
      <c r="F218" s="10" t="s">
        <v>5</v>
      </c>
      <c r="G218" s="74">
        <f>G219+G223+G221</f>
        <v>7339.361570000001</v>
      </c>
      <c r="H218" s="36">
        <f>H219+H223+H221</f>
        <v>5944.171340000001</v>
      </c>
      <c r="I218" s="18"/>
    </row>
    <row r="219" spans="1:9" s="7" customFormat="1" ht="25.5" customHeight="1">
      <c r="A219" s="14" t="s">
        <v>637</v>
      </c>
      <c r="B219" s="10" t="s">
        <v>11</v>
      </c>
      <c r="C219" s="10" t="s">
        <v>25</v>
      </c>
      <c r="D219" s="10" t="s">
        <v>187</v>
      </c>
      <c r="E219" s="10" t="s">
        <v>638</v>
      </c>
      <c r="F219" s="10"/>
      <c r="G219" s="74">
        <f>G220</f>
        <v>5420.426</v>
      </c>
      <c r="H219" s="36">
        <f>H220</f>
        <v>4400.077</v>
      </c>
      <c r="I219" s="18"/>
    </row>
    <row r="220" spans="1:9" s="7" customFormat="1" ht="25.5" customHeight="1">
      <c r="A220" s="16" t="s">
        <v>36</v>
      </c>
      <c r="B220" s="2" t="s">
        <v>11</v>
      </c>
      <c r="C220" s="2" t="s">
        <v>25</v>
      </c>
      <c r="D220" s="2" t="s">
        <v>187</v>
      </c>
      <c r="E220" s="2" t="s">
        <v>638</v>
      </c>
      <c r="F220" s="2" t="s">
        <v>37</v>
      </c>
      <c r="G220" s="75">
        <v>5420.426</v>
      </c>
      <c r="H220" s="28">
        <v>4400.077</v>
      </c>
      <c r="I220" s="18"/>
    </row>
    <row r="221" spans="1:9" s="7" customFormat="1" ht="25.5" customHeight="1">
      <c r="A221" s="14" t="s">
        <v>735</v>
      </c>
      <c r="B221" s="10" t="s">
        <v>11</v>
      </c>
      <c r="C221" s="10" t="s">
        <v>25</v>
      </c>
      <c r="D221" s="10" t="s">
        <v>187</v>
      </c>
      <c r="E221" s="10" t="s">
        <v>734</v>
      </c>
      <c r="F221" s="10"/>
      <c r="G221" s="74">
        <f>G222</f>
        <v>1270.778</v>
      </c>
      <c r="H221" s="36">
        <f>H222</f>
        <v>1207.15198</v>
      </c>
      <c r="I221" s="18"/>
    </row>
    <row r="222" spans="1:9" s="7" customFormat="1" ht="25.5" customHeight="1">
      <c r="A222" s="16" t="s">
        <v>36</v>
      </c>
      <c r="B222" s="2" t="s">
        <v>11</v>
      </c>
      <c r="C222" s="2" t="s">
        <v>25</v>
      </c>
      <c r="D222" s="2" t="s">
        <v>187</v>
      </c>
      <c r="E222" s="2" t="s">
        <v>734</v>
      </c>
      <c r="F222" s="2" t="s">
        <v>37</v>
      </c>
      <c r="G222" s="75">
        <v>1270.778</v>
      </c>
      <c r="H222" s="28">
        <v>1207.15198</v>
      </c>
      <c r="I222" s="18"/>
    </row>
    <row r="223" spans="1:9" s="7" customFormat="1" ht="60" customHeight="1">
      <c r="A223" s="11" t="s">
        <v>236</v>
      </c>
      <c r="B223" s="10" t="s">
        <v>11</v>
      </c>
      <c r="C223" s="10" t="s">
        <v>25</v>
      </c>
      <c r="D223" s="10" t="s">
        <v>187</v>
      </c>
      <c r="E223" s="10" t="s">
        <v>237</v>
      </c>
      <c r="F223" s="10" t="s">
        <v>5</v>
      </c>
      <c r="G223" s="74">
        <f>G224</f>
        <v>648.15757</v>
      </c>
      <c r="H223" s="36">
        <f>H224</f>
        <v>336.94236</v>
      </c>
      <c r="I223" s="18"/>
    </row>
    <row r="224" spans="1:9" s="3" customFormat="1" ht="24.75" customHeight="1">
      <c r="A224" s="12" t="s">
        <v>36</v>
      </c>
      <c r="B224" s="2" t="s">
        <v>11</v>
      </c>
      <c r="C224" s="2" t="s">
        <v>25</v>
      </c>
      <c r="D224" s="2" t="s">
        <v>187</v>
      </c>
      <c r="E224" s="2" t="s">
        <v>237</v>
      </c>
      <c r="F224" s="2" t="s">
        <v>37</v>
      </c>
      <c r="G224" s="75">
        <v>648.15757</v>
      </c>
      <c r="H224" s="28">
        <v>336.94236</v>
      </c>
      <c r="I224" s="13"/>
    </row>
    <row r="225" spans="1:9" s="7" customFormat="1" ht="51.75" customHeight="1">
      <c r="A225" s="14" t="s">
        <v>693</v>
      </c>
      <c r="B225" s="10" t="s">
        <v>11</v>
      </c>
      <c r="C225" s="10" t="s">
        <v>25</v>
      </c>
      <c r="D225" s="10" t="s">
        <v>187</v>
      </c>
      <c r="E225" s="10" t="s">
        <v>714</v>
      </c>
      <c r="F225" s="10"/>
      <c r="G225" s="74">
        <f>G226</f>
        <v>170.306</v>
      </c>
      <c r="H225" s="36">
        <f>H226</f>
        <v>170.30533</v>
      </c>
      <c r="I225" s="18"/>
    </row>
    <row r="226" spans="1:9" s="3" customFormat="1" ht="24.75" customHeight="1">
      <c r="A226" s="14" t="s">
        <v>692</v>
      </c>
      <c r="B226" s="10" t="s">
        <v>11</v>
      </c>
      <c r="C226" s="10" t="s">
        <v>25</v>
      </c>
      <c r="D226" s="10" t="s">
        <v>187</v>
      </c>
      <c r="E226" s="10" t="s">
        <v>691</v>
      </c>
      <c r="F226" s="10"/>
      <c r="G226" s="74">
        <f>G227</f>
        <v>170.306</v>
      </c>
      <c r="H226" s="36">
        <f>H227</f>
        <v>170.30533</v>
      </c>
      <c r="I226" s="13"/>
    </row>
    <row r="227" spans="1:9" s="3" customFormat="1" ht="24.75" customHeight="1">
      <c r="A227" s="12" t="s">
        <v>36</v>
      </c>
      <c r="B227" s="2" t="s">
        <v>11</v>
      </c>
      <c r="C227" s="2" t="s">
        <v>25</v>
      </c>
      <c r="D227" s="2" t="s">
        <v>187</v>
      </c>
      <c r="E227" s="2" t="s">
        <v>691</v>
      </c>
      <c r="F227" s="2" t="s">
        <v>37</v>
      </c>
      <c r="G227" s="75">
        <v>170.306</v>
      </c>
      <c r="H227" s="28">
        <v>170.30533</v>
      </c>
      <c r="I227" s="13"/>
    </row>
    <row r="228" spans="1:9" s="7" customFormat="1" ht="16.5" customHeight="1">
      <c r="A228" s="11" t="s">
        <v>16</v>
      </c>
      <c r="B228" s="10" t="s">
        <v>11</v>
      </c>
      <c r="C228" s="10" t="s">
        <v>25</v>
      </c>
      <c r="D228" s="10" t="s">
        <v>187</v>
      </c>
      <c r="E228" s="10" t="s">
        <v>17</v>
      </c>
      <c r="F228" s="10"/>
      <c r="G228" s="74">
        <f>G229</f>
        <v>982.1138000000001</v>
      </c>
      <c r="H228" s="36">
        <f>H229</f>
        <v>982.1138000000001</v>
      </c>
      <c r="I228" s="18"/>
    </row>
    <row r="229" spans="1:9" s="7" customFormat="1" ht="51.75" customHeight="1">
      <c r="A229" s="14" t="s">
        <v>643</v>
      </c>
      <c r="B229" s="10" t="s">
        <v>11</v>
      </c>
      <c r="C229" s="10" t="s">
        <v>25</v>
      </c>
      <c r="D229" s="10" t="s">
        <v>187</v>
      </c>
      <c r="E229" s="10" t="s">
        <v>644</v>
      </c>
      <c r="F229" s="10"/>
      <c r="G229" s="74">
        <f>G230</f>
        <v>982.1138000000001</v>
      </c>
      <c r="H229" s="36">
        <f>H230</f>
        <v>982.1138000000001</v>
      </c>
      <c r="I229" s="18"/>
    </row>
    <row r="230" spans="1:9" s="3" customFormat="1" ht="33" customHeight="1">
      <c r="A230" s="16" t="s">
        <v>36</v>
      </c>
      <c r="B230" s="2" t="s">
        <v>11</v>
      </c>
      <c r="C230" s="2" t="s">
        <v>25</v>
      </c>
      <c r="D230" s="2" t="s">
        <v>187</v>
      </c>
      <c r="E230" s="2" t="s">
        <v>644</v>
      </c>
      <c r="F230" s="2" t="s">
        <v>37</v>
      </c>
      <c r="G230" s="75">
        <v>982.1138000000001</v>
      </c>
      <c r="H230" s="28">
        <v>982.1138000000001</v>
      </c>
      <c r="I230" s="13"/>
    </row>
    <row r="231" spans="1:9" s="7" customFormat="1" ht="14.25" customHeight="1">
      <c r="A231" s="11" t="s">
        <v>238</v>
      </c>
      <c r="B231" s="10" t="s">
        <v>11</v>
      </c>
      <c r="C231" s="10" t="s">
        <v>25</v>
      </c>
      <c r="D231" s="10" t="s">
        <v>239</v>
      </c>
      <c r="E231" s="10" t="s">
        <v>5</v>
      </c>
      <c r="F231" s="10" t="s">
        <v>5</v>
      </c>
      <c r="G231" s="74">
        <f>G232+G247+G254+G240</f>
        <v>1042.66813</v>
      </c>
      <c r="H231" s="36">
        <f>H232+H247+H254+H240</f>
        <v>793.07763</v>
      </c>
      <c r="I231" s="18"/>
    </row>
    <row r="232" spans="1:9" s="7" customFormat="1" ht="36" customHeight="1">
      <c r="A232" s="11" t="s">
        <v>230</v>
      </c>
      <c r="B232" s="10" t="s">
        <v>11</v>
      </c>
      <c r="C232" s="10" t="s">
        <v>25</v>
      </c>
      <c r="D232" s="10" t="s">
        <v>239</v>
      </c>
      <c r="E232" s="10" t="s">
        <v>231</v>
      </c>
      <c r="F232" s="10" t="s">
        <v>5</v>
      </c>
      <c r="G232" s="74">
        <f>G233</f>
        <v>358</v>
      </c>
      <c r="H232" s="36">
        <f>H233</f>
        <v>358</v>
      </c>
      <c r="I232" s="18"/>
    </row>
    <row r="233" spans="1:9" s="7" customFormat="1" ht="24" customHeight="1">
      <c r="A233" s="11" t="s">
        <v>240</v>
      </c>
      <c r="B233" s="10" t="s">
        <v>11</v>
      </c>
      <c r="C233" s="10" t="s">
        <v>25</v>
      </c>
      <c r="D233" s="10" t="s">
        <v>239</v>
      </c>
      <c r="E233" s="10" t="s">
        <v>241</v>
      </c>
      <c r="F233" s="10" t="s">
        <v>5</v>
      </c>
      <c r="G233" s="74">
        <f>G234+G237</f>
        <v>358</v>
      </c>
      <c r="H233" s="36">
        <f>H234+H237</f>
        <v>358</v>
      </c>
      <c r="I233" s="18"/>
    </row>
    <row r="234" spans="1:9" s="7" customFormat="1" ht="36" customHeight="1" hidden="1">
      <c r="A234" s="11" t="s">
        <v>246</v>
      </c>
      <c r="B234" s="10" t="s">
        <v>11</v>
      </c>
      <c r="C234" s="10" t="s">
        <v>25</v>
      </c>
      <c r="D234" s="10" t="s">
        <v>239</v>
      </c>
      <c r="E234" s="10" t="s">
        <v>247</v>
      </c>
      <c r="F234" s="10" t="s">
        <v>5</v>
      </c>
      <c r="G234" s="74">
        <f>G235</f>
        <v>0</v>
      </c>
      <c r="H234" s="36">
        <f>H235</f>
        <v>0</v>
      </c>
      <c r="I234" s="18"/>
    </row>
    <row r="235" spans="1:9" s="7" customFormat="1" ht="24" customHeight="1" hidden="1">
      <c r="A235" s="11" t="s">
        <v>244</v>
      </c>
      <c r="B235" s="10" t="s">
        <v>11</v>
      </c>
      <c r="C235" s="10" t="s">
        <v>25</v>
      </c>
      <c r="D235" s="10" t="s">
        <v>239</v>
      </c>
      <c r="E235" s="10" t="s">
        <v>248</v>
      </c>
      <c r="F235" s="10" t="s">
        <v>5</v>
      </c>
      <c r="G235" s="74">
        <f>G236</f>
        <v>0</v>
      </c>
      <c r="H235" s="36">
        <f>H236</f>
        <v>0</v>
      </c>
      <c r="I235" s="18"/>
    </row>
    <row r="236" spans="1:9" s="3" customFormat="1" ht="24.75" customHeight="1" hidden="1">
      <c r="A236" s="12" t="s">
        <v>36</v>
      </c>
      <c r="B236" s="2" t="s">
        <v>11</v>
      </c>
      <c r="C236" s="2" t="s">
        <v>25</v>
      </c>
      <c r="D236" s="2" t="s">
        <v>239</v>
      </c>
      <c r="E236" s="2" t="s">
        <v>248</v>
      </c>
      <c r="F236" s="2" t="s">
        <v>37</v>
      </c>
      <c r="G236" s="75">
        <f>1026.6-1026.6</f>
        <v>0</v>
      </c>
      <c r="H236" s="28">
        <f>1026.6-1026.6</f>
        <v>0</v>
      </c>
      <c r="I236" s="13"/>
    </row>
    <row r="237" spans="1:9" s="7" customFormat="1" ht="24" customHeight="1">
      <c r="A237" s="11" t="s">
        <v>242</v>
      </c>
      <c r="B237" s="10" t="s">
        <v>11</v>
      </c>
      <c r="C237" s="10" t="s">
        <v>25</v>
      </c>
      <c r="D237" s="10" t="s">
        <v>239</v>
      </c>
      <c r="E237" s="10" t="s">
        <v>243</v>
      </c>
      <c r="F237" s="10" t="s">
        <v>5</v>
      </c>
      <c r="G237" s="74">
        <f>G238</f>
        <v>358</v>
      </c>
      <c r="H237" s="36">
        <f>H238</f>
        <v>358</v>
      </c>
      <c r="I237" s="18"/>
    </row>
    <row r="238" spans="1:9" s="7" customFormat="1" ht="24" customHeight="1">
      <c r="A238" s="11" t="s">
        <v>244</v>
      </c>
      <c r="B238" s="10" t="s">
        <v>11</v>
      </c>
      <c r="C238" s="10" t="s">
        <v>25</v>
      </c>
      <c r="D238" s="10" t="s">
        <v>239</v>
      </c>
      <c r="E238" s="10" t="s">
        <v>245</v>
      </c>
      <c r="F238" s="10" t="s">
        <v>5</v>
      </c>
      <c r="G238" s="74">
        <f>G239</f>
        <v>358</v>
      </c>
      <c r="H238" s="36">
        <f>H239</f>
        <v>358</v>
      </c>
      <c r="I238" s="18"/>
    </row>
    <row r="239" spans="1:9" s="3" customFormat="1" ht="24.75" customHeight="1">
      <c r="A239" s="16" t="s">
        <v>34</v>
      </c>
      <c r="B239" s="2" t="s">
        <v>11</v>
      </c>
      <c r="C239" s="2" t="s">
        <v>25</v>
      </c>
      <c r="D239" s="2" t="s">
        <v>239</v>
      </c>
      <c r="E239" s="2" t="s">
        <v>245</v>
      </c>
      <c r="F239" s="2" t="s">
        <v>35</v>
      </c>
      <c r="G239" s="75">
        <v>358</v>
      </c>
      <c r="H239" s="28">
        <v>358</v>
      </c>
      <c r="I239" s="13"/>
    </row>
    <row r="240" spans="1:9" s="3" customFormat="1" ht="37.5" customHeight="1">
      <c r="A240" s="14" t="s">
        <v>293</v>
      </c>
      <c r="B240" s="10" t="s">
        <v>11</v>
      </c>
      <c r="C240" s="10" t="s">
        <v>25</v>
      </c>
      <c r="D240" s="10" t="s">
        <v>239</v>
      </c>
      <c r="E240" s="10" t="s">
        <v>294</v>
      </c>
      <c r="F240" s="10"/>
      <c r="G240" s="74">
        <f>G241+G244</f>
        <v>220.42892999999998</v>
      </c>
      <c r="H240" s="36">
        <f>H241+H244</f>
        <v>216.75847</v>
      </c>
      <c r="I240" s="13"/>
    </row>
    <row r="241" spans="1:9" s="3" customFormat="1" ht="14.25" customHeight="1">
      <c r="A241" s="14" t="s">
        <v>739</v>
      </c>
      <c r="B241" s="10" t="s">
        <v>11</v>
      </c>
      <c r="C241" s="10" t="s">
        <v>25</v>
      </c>
      <c r="D241" s="10" t="s">
        <v>239</v>
      </c>
      <c r="E241" s="10" t="s">
        <v>740</v>
      </c>
      <c r="F241" s="10"/>
      <c r="G241" s="74">
        <f>G242</f>
        <v>150.6079</v>
      </c>
      <c r="H241" s="36">
        <f>H242</f>
        <v>146.93744</v>
      </c>
      <c r="I241" s="13"/>
    </row>
    <row r="242" spans="1:9" s="3" customFormat="1" ht="41.25" customHeight="1">
      <c r="A242" s="14" t="s">
        <v>741</v>
      </c>
      <c r="B242" s="10" t="s">
        <v>11</v>
      </c>
      <c r="C242" s="10" t="s">
        <v>25</v>
      </c>
      <c r="D242" s="10" t="s">
        <v>239</v>
      </c>
      <c r="E242" s="10" t="s">
        <v>742</v>
      </c>
      <c r="F242" s="10"/>
      <c r="G242" s="74">
        <f>G243</f>
        <v>150.6079</v>
      </c>
      <c r="H242" s="36">
        <f>H243</f>
        <v>146.93744</v>
      </c>
      <c r="I242" s="13"/>
    </row>
    <row r="243" spans="1:9" s="3" customFormat="1" ht="24.75" customHeight="1">
      <c r="A243" s="16" t="s">
        <v>36</v>
      </c>
      <c r="B243" s="2" t="s">
        <v>11</v>
      </c>
      <c r="C243" s="2" t="s">
        <v>25</v>
      </c>
      <c r="D243" s="2" t="s">
        <v>239</v>
      </c>
      <c r="E243" s="2" t="s">
        <v>742</v>
      </c>
      <c r="F243" s="2" t="s">
        <v>37</v>
      </c>
      <c r="G243" s="75">
        <v>150.6079</v>
      </c>
      <c r="H243" s="28">
        <v>146.93744</v>
      </c>
      <c r="I243" s="13"/>
    </row>
    <row r="244" spans="1:9" s="3" customFormat="1" ht="53.25" customHeight="1">
      <c r="A244" s="14" t="s">
        <v>295</v>
      </c>
      <c r="B244" s="10" t="s">
        <v>11</v>
      </c>
      <c r="C244" s="10" t="s">
        <v>25</v>
      </c>
      <c r="D244" s="10" t="s">
        <v>239</v>
      </c>
      <c r="E244" s="10" t="s">
        <v>296</v>
      </c>
      <c r="F244" s="10"/>
      <c r="G244" s="74">
        <f>G245</f>
        <v>69.82103</v>
      </c>
      <c r="H244" s="36">
        <f>H245</f>
        <v>69.82103</v>
      </c>
      <c r="I244" s="13"/>
    </row>
    <row r="245" spans="1:9" s="3" customFormat="1" ht="51.75" customHeight="1">
      <c r="A245" s="14" t="s">
        <v>295</v>
      </c>
      <c r="B245" s="10" t="s">
        <v>11</v>
      </c>
      <c r="C245" s="10" t="s">
        <v>25</v>
      </c>
      <c r="D245" s="10" t="s">
        <v>239</v>
      </c>
      <c r="E245" s="10" t="s">
        <v>743</v>
      </c>
      <c r="F245" s="10"/>
      <c r="G245" s="74">
        <f>G246</f>
        <v>69.82103</v>
      </c>
      <c r="H245" s="36">
        <f>H246</f>
        <v>69.82103</v>
      </c>
      <c r="I245" s="13"/>
    </row>
    <row r="246" spans="1:9" s="3" customFormat="1" ht="24.75" customHeight="1">
      <c r="A246" s="16" t="s">
        <v>36</v>
      </c>
      <c r="B246" s="2" t="s">
        <v>11</v>
      </c>
      <c r="C246" s="2" t="s">
        <v>25</v>
      </c>
      <c r="D246" s="2" t="s">
        <v>239</v>
      </c>
      <c r="E246" s="2" t="s">
        <v>743</v>
      </c>
      <c r="F246" s="2" t="s">
        <v>37</v>
      </c>
      <c r="G246" s="75">
        <v>69.82103</v>
      </c>
      <c r="H246" s="28">
        <v>69.82103</v>
      </c>
      <c r="I246" s="13"/>
    </row>
    <row r="247" spans="1:9" s="7" customFormat="1" ht="36" customHeight="1">
      <c r="A247" s="11" t="s">
        <v>67</v>
      </c>
      <c r="B247" s="10" t="s">
        <v>11</v>
      </c>
      <c r="C247" s="10" t="s">
        <v>25</v>
      </c>
      <c r="D247" s="10" t="s">
        <v>239</v>
      </c>
      <c r="E247" s="10" t="s">
        <v>68</v>
      </c>
      <c r="F247" s="10" t="s">
        <v>5</v>
      </c>
      <c r="G247" s="74">
        <f>G248</f>
        <v>454.2392</v>
      </c>
      <c r="H247" s="36">
        <f>H248</f>
        <v>218.31916</v>
      </c>
      <c r="I247" s="18"/>
    </row>
    <row r="248" spans="1:9" s="7" customFormat="1" ht="24" customHeight="1">
      <c r="A248" s="11" t="s">
        <v>249</v>
      </c>
      <c r="B248" s="10" t="s">
        <v>11</v>
      </c>
      <c r="C248" s="10" t="s">
        <v>25</v>
      </c>
      <c r="D248" s="10" t="s">
        <v>239</v>
      </c>
      <c r="E248" s="10" t="s">
        <v>250</v>
      </c>
      <c r="F248" s="10" t="s">
        <v>5</v>
      </c>
      <c r="G248" s="74">
        <f>G249</f>
        <v>454.2392</v>
      </c>
      <c r="H248" s="36">
        <f>H249</f>
        <v>218.31916</v>
      </c>
      <c r="I248" s="18"/>
    </row>
    <row r="249" spans="1:9" s="7" customFormat="1" ht="24" customHeight="1">
      <c r="A249" s="11" t="s">
        <v>251</v>
      </c>
      <c r="B249" s="10" t="s">
        <v>11</v>
      </c>
      <c r="C249" s="10" t="s">
        <v>25</v>
      </c>
      <c r="D249" s="10" t="s">
        <v>239</v>
      </c>
      <c r="E249" s="10" t="s">
        <v>252</v>
      </c>
      <c r="F249" s="10" t="s">
        <v>5</v>
      </c>
      <c r="G249" s="74">
        <f>G252+G250</f>
        <v>454.2392</v>
      </c>
      <c r="H249" s="36">
        <f>H252+H250</f>
        <v>218.31916</v>
      </c>
      <c r="I249" s="18"/>
    </row>
    <row r="250" spans="1:9" s="7" customFormat="1" ht="24" customHeight="1">
      <c r="A250" s="11" t="s">
        <v>719</v>
      </c>
      <c r="B250" s="10" t="s">
        <v>11</v>
      </c>
      <c r="C250" s="10" t="s">
        <v>25</v>
      </c>
      <c r="D250" s="10" t="s">
        <v>239</v>
      </c>
      <c r="E250" s="10" t="s">
        <v>718</v>
      </c>
      <c r="F250" s="10"/>
      <c r="G250" s="74">
        <f>G251</f>
        <v>221.72</v>
      </c>
      <c r="H250" s="36">
        <f>H251</f>
        <v>0</v>
      </c>
      <c r="I250" s="18"/>
    </row>
    <row r="251" spans="1:9" s="3" customFormat="1" ht="24" customHeight="1">
      <c r="A251" s="12" t="s">
        <v>36</v>
      </c>
      <c r="B251" s="2" t="s">
        <v>11</v>
      </c>
      <c r="C251" s="2" t="s">
        <v>25</v>
      </c>
      <c r="D251" s="2" t="s">
        <v>239</v>
      </c>
      <c r="E251" s="2" t="s">
        <v>718</v>
      </c>
      <c r="F251" s="2" t="s">
        <v>37</v>
      </c>
      <c r="G251" s="75">
        <v>221.72</v>
      </c>
      <c r="H251" s="28">
        <v>0</v>
      </c>
      <c r="I251" s="13"/>
    </row>
    <row r="252" spans="1:9" s="7" customFormat="1" ht="24" customHeight="1">
      <c r="A252" s="11" t="s">
        <v>253</v>
      </c>
      <c r="B252" s="10" t="s">
        <v>11</v>
      </c>
      <c r="C252" s="10" t="s">
        <v>25</v>
      </c>
      <c r="D252" s="10" t="s">
        <v>239</v>
      </c>
      <c r="E252" s="10" t="s">
        <v>254</v>
      </c>
      <c r="F252" s="10" t="s">
        <v>5</v>
      </c>
      <c r="G252" s="74">
        <f>G253</f>
        <v>232.5192</v>
      </c>
      <c r="H252" s="36">
        <f>H253</f>
        <v>218.31916</v>
      </c>
      <c r="I252" s="18"/>
    </row>
    <row r="253" spans="1:9" s="3" customFormat="1" ht="24.75" customHeight="1">
      <c r="A253" s="12" t="s">
        <v>36</v>
      </c>
      <c r="B253" s="2" t="s">
        <v>11</v>
      </c>
      <c r="C253" s="2" t="s">
        <v>25</v>
      </c>
      <c r="D253" s="2" t="s">
        <v>239</v>
      </c>
      <c r="E253" s="2" t="s">
        <v>254</v>
      </c>
      <c r="F253" s="2" t="s">
        <v>37</v>
      </c>
      <c r="G253" s="75">
        <v>232.5192</v>
      </c>
      <c r="H253" s="73">
        <v>218.31916</v>
      </c>
      <c r="I253" s="13"/>
    </row>
    <row r="254" spans="1:9" s="3" customFormat="1" ht="14.25" customHeight="1">
      <c r="A254" s="11" t="s">
        <v>16</v>
      </c>
      <c r="B254" s="10" t="s">
        <v>11</v>
      </c>
      <c r="C254" s="10" t="s">
        <v>25</v>
      </c>
      <c r="D254" s="10" t="s">
        <v>239</v>
      </c>
      <c r="E254" s="10" t="s">
        <v>17</v>
      </c>
      <c r="F254" s="10" t="s">
        <v>5</v>
      </c>
      <c r="G254" s="74">
        <f>G257+G255</f>
        <v>10</v>
      </c>
      <c r="H254" s="36">
        <f>H257+H255</f>
        <v>0</v>
      </c>
      <c r="I254" s="13"/>
    </row>
    <row r="255" spans="1:9" s="3" customFormat="1" ht="41.25" customHeight="1" hidden="1">
      <c r="A255" s="11" t="s">
        <v>721</v>
      </c>
      <c r="B255" s="10" t="s">
        <v>11</v>
      </c>
      <c r="C255" s="10" t="s">
        <v>25</v>
      </c>
      <c r="D255" s="10" t="s">
        <v>239</v>
      </c>
      <c r="E255" s="10" t="s">
        <v>720</v>
      </c>
      <c r="F255" s="10"/>
      <c r="G255" s="74">
        <f>G256</f>
        <v>0</v>
      </c>
      <c r="H255" s="36">
        <f>H256</f>
        <v>0</v>
      </c>
      <c r="I255" s="13"/>
    </row>
    <row r="256" spans="1:9" s="3" customFormat="1" ht="26.25" customHeight="1" hidden="1">
      <c r="A256" s="12" t="s">
        <v>36</v>
      </c>
      <c r="B256" s="2" t="s">
        <v>11</v>
      </c>
      <c r="C256" s="2" t="s">
        <v>25</v>
      </c>
      <c r="D256" s="2" t="s">
        <v>239</v>
      </c>
      <c r="E256" s="2" t="s">
        <v>720</v>
      </c>
      <c r="F256" s="2" t="s">
        <v>37</v>
      </c>
      <c r="G256" s="75">
        <f>300-300</f>
        <v>0</v>
      </c>
      <c r="H256" s="28">
        <f>300-300</f>
        <v>0</v>
      </c>
      <c r="I256" s="13"/>
    </row>
    <row r="257" spans="1:9" s="3" customFormat="1" ht="50.25" customHeight="1">
      <c r="A257" s="11" t="s">
        <v>325</v>
      </c>
      <c r="B257" s="10" t="s">
        <v>11</v>
      </c>
      <c r="C257" s="10" t="s">
        <v>25</v>
      </c>
      <c r="D257" s="10" t="s">
        <v>239</v>
      </c>
      <c r="E257" s="10" t="s">
        <v>326</v>
      </c>
      <c r="F257" s="10" t="s">
        <v>5</v>
      </c>
      <c r="G257" s="74">
        <f>G258</f>
        <v>10</v>
      </c>
      <c r="H257" s="36">
        <f>H258</f>
        <v>0</v>
      </c>
      <c r="I257" s="13"/>
    </row>
    <row r="258" spans="1:9" s="3" customFormat="1" ht="24.75" customHeight="1">
      <c r="A258" s="12" t="s">
        <v>327</v>
      </c>
      <c r="B258" s="2" t="s">
        <v>11</v>
      </c>
      <c r="C258" s="2" t="s">
        <v>25</v>
      </c>
      <c r="D258" s="2" t="s">
        <v>239</v>
      </c>
      <c r="E258" s="2" t="s">
        <v>326</v>
      </c>
      <c r="F258" s="2" t="s">
        <v>328</v>
      </c>
      <c r="G258" s="75">
        <v>10</v>
      </c>
      <c r="H258" s="28">
        <v>0</v>
      </c>
      <c r="I258" s="13"/>
    </row>
    <row r="259" spans="1:9" s="7" customFormat="1" ht="14.25" customHeight="1">
      <c r="A259" s="11" t="s">
        <v>255</v>
      </c>
      <c r="B259" s="10" t="s">
        <v>11</v>
      </c>
      <c r="C259" s="10" t="s">
        <v>129</v>
      </c>
      <c r="D259" s="10"/>
      <c r="E259" s="10" t="s">
        <v>5</v>
      </c>
      <c r="F259" s="10" t="s">
        <v>5</v>
      </c>
      <c r="G259" s="74">
        <f>G260+G284+G316+G330</f>
        <v>18922.89358</v>
      </c>
      <c r="H259" s="36">
        <f>H260+H284+H316+H330</f>
        <v>15216.11621</v>
      </c>
      <c r="I259" s="18"/>
    </row>
    <row r="260" spans="1:9" s="7" customFormat="1" ht="14.25" customHeight="1">
      <c r="A260" s="11" t="s">
        <v>256</v>
      </c>
      <c r="B260" s="10" t="s">
        <v>11</v>
      </c>
      <c r="C260" s="10" t="s">
        <v>129</v>
      </c>
      <c r="D260" s="10" t="s">
        <v>13</v>
      </c>
      <c r="E260" s="10" t="s">
        <v>5</v>
      </c>
      <c r="F260" s="10" t="s">
        <v>5</v>
      </c>
      <c r="G260" s="74">
        <f>G261</f>
        <v>5530.541300000001</v>
      </c>
      <c r="H260" s="36">
        <f>H261</f>
        <v>5174.51456</v>
      </c>
      <c r="I260" s="18"/>
    </row>
    <row r="261" spans="1:9" s="7" customFormat="1" ht="36" customHeight="1">
      <c r="A261" s="11" t="s">
        <v>230</v>
      </c>
      <c r="B261" s="10" t="s">
        <v>11</v>
      </c>
      <c r="C261" s="10" t="s">
        <v>129</v>
      </c>
      <c r="D261" s="10" t="s">
        <v>13</v>
      </c>
      <c r="E261" s="10" t="s">
        <v>231</v>
      </c>
      <c r="F261" s="10" t="s">
        <v>5</v>
      </c>
      <c r="G261" s="74">
        <f>G262</f>
        <v>5530.541300000001</v>
      </c>
      <c r="H261" s="36">
        <f>H262</f>
        <v>5174.51456</v>
      </c>
      <c r="I261" s="18"/>
    </row>
    <row r="262" spans="1:9" s="7" customFormat="1" ht="24" customHeight="1">
      <c r="A262" s="11" t="s">
        <v>257</v>
      </c>
      <c r="B262" s="10" t="s">
        <v>11</v>
      </c>
      <c r="C262" s="10" t="s">
        <v>129</v>
      </c>
      <c r="D262" s="10" t="s">
        <v>13</v>
      </c>
      <c r="E262" s="10" t="s">
        <v>258</v>
      </c>
      <c r="F262" s="10" t="s">
        <v>5</v>
      </c>
      <c r="G262" s="74">
        <f>G263+G267+G270+G273+G276+G279</f>
        <v>5530.541300000001</v>
      </c>
      <c r="H262" s="36">
        <f>H263+H267+H270+H273+H276+H279</f>
        <v>5174.51456</v>
      </c>
      <c r="I262" s="18"/>
    </row>
    <row r="263" spans="1:9" s="7" customFormat="1" ht="14.25" customHeight="1">
      <c r="A263" s="11" t="s">
        <v>259</v>
      </c>
      <c r="B263" s="10" t="s">
        <v>11</v>
      </c>
      <c r="C263" s="10" t="s">
        <v>129</v>
      </c>
      <c r="D263" s="10" t="s">
        <v>13</v>
      </c>
      <c r="E263" s="10" t="s">
        <v>260</v>
      </c>
      <c r="F263" s="10" t="s">
        <v>5</v>
      </c>
      <c r="G263" s="74">
        <f>G264</f>
        <v>357.262</v>
      </c>
      <c r="H263" s="36">
        <f>H264</f>
        <v>336.08145</v>
      </c>
      <c r="I263" s="18"/>
    </row>
    <row r="264" spans="1:9" s="7" customFormat="1" ht="14.25" customHeight="1">
      <c r="A264" s="11" t="s">
        <v>261</v>
      </c>
      <c r="B264" s="10" t="s">
        <v>11</v>
      </c>
      <c r="C264" s="10" t="s">
        <v>129</v>
      </c>
      <c r="D264" s="10" t="s">
        <v>13</v>
      </c>
      <c r="E264" s="10" t="s">
        <v>262</v>
      </c>
      <c r="F264" s="10" t="s">
        <v>5</v>
      </c>
      <c r="G264" s="74">
        <f>G265+G266</f>
        <v>357.262</v>
      </c>
      <c r="H264" s="36">
        <f>H265+H266</f>
        <v>336.08145</v>
      </c>
      <c r="I264" s="18"/>
    </row>
    <row r="265" spans="1:9" s="3" customFormat="1" ht="24.75" customHeight="1" hidden="1">
      <c r="A265" s="12" t="s">
        <v>263</v>
      </c>
      <c r="B265" s="2" t="s">
        <v>11</v>
      </c>
      <c r="C265" s="2" t="s">
        <v>129</v>
      </c>
      <c r="D265" s="2" t="s">
        <v>13</v>
      </c>
      <c r="E265" s="2" t="s">
        <v>262</v>
      </c>
      <c r="F265" s="2" t="s">
        <v>264</v>
      </c>
      <c r="G265" s="75">
        <f>16-16</f>
        <v>0</v>
      </c>
      <c r="H265" s="28">
        <f>16-16</f>
        <v>0</v>
      </c>
      <c r="I265" s="13"/>
    </row>
    <row r="266" spans="1:9" s="3" customFormat="1" ht="24.75" customHeight="1">
      <c r="A266" s="12" t="s">
        <v>36</v>
      </c>
      <c r="B266" s="2" t="s">
        <v>11</v>
      </c>
      <c r="C266" s="2" t="s">
        <v>129</v>
      </c>
      <c r="D266" s="2" t="s">
        <v>13</v>
      </c>
      <c r="E266" s="2" t="s">
        <v>262</v>
      </c>
      <c r="F266" s="2" t="s">
        <v>37</v>
      </c>
      <c r="G266" s="75">
        <v>357.262</v>
      </c>
      <c r="H266" s="28">
        <v>336.08145</v>
      </c>
      <c r="I266" s="13"/>
    </row>
    <row r="267" spans="1:9" s="7" customFormat="1" ht="36.75" customHeight="1">
      <c r="A267" s="11" t="s">
        <v>268</v>
      </c>
      <c r="B267" s="10" t="s">
        <v>11</v>
      </c>
      <c r="C267" s="10" t="s">
        <v>129</v>
      </c>
      <c r="D267" s="10" t="s">
        <v>13</v>
      </c>
      <c r="E267" s="10" t="s">
        <v>269</v>
      </c>
      <c r="F267" s="10" t="s">
        <v>5</v>
      </c>
      <c r="G267" s="74">
        <f>G268</f>
        <v>0.4</v>
      </c>
      <c r="H267" s="36">
        <f>H268</f>
        <v>0</v>
      </c>
      <c r="I267" s="18"/>
    </row>
    <row r="268" spans="1:9" s="7" customFormat="1" ht="14.25" customHeight="1">
      <c r="A268" s="11" t="s">
        <v>261</v>
      </c>
      <c r="B268" s="10" t="s">
        <v>11</v>
      </c>
      <c r="C268" s="10" t="s">
        <v>129</v>
      </c>
      <c r="D268" s="10" t="s">
        <v>13</v>
      </c>
      <c r="E268" s="10" t="s">
        <v>270</v>
      </c>
      <c r="F268" s="10" t="s">
        <v>5</v>
      </c>
      <c r="G268" s="74">
        <f>G269</f>
        <v>0.4</v>
      </c>
      <c r="H268" s="36">
        <f>H269</f>
        <v>0</v>
      </c>
      <c r="I268" s="18"/>
    </row>
    <row r="269" spans="1:9" s="3" customFormat="1" ht="24.75" customHeight="1">
      <c r="A269" s="12" t="s">
        <v>36</v>
      </c>
      <c r="B269" s="2" t="s">
        <v>11</v>
      </c>
      <c r="C269" s="2" t="s">
        <v>129</v>
      </c>
      <c r="D269" s="2" t="s">
        <v>13</v>
      </c>
      <c r="E269" s="2" t="s">
        <v>270</v>
      </c>
      <c r="F269" s="2" t="s">
        <v>37</v>
      </c>
      <c r="G269" s="75">
        <v>0.4</v>
      </c>
      <c r="H269" s="28">
        <v>0</v>
      </c>
      <c r="I269" s="13"/>
    </row>
    <row r="270" spans="1:9" s="7" customFormat="1" ht="24" customHeight="1" hidden="1">
      <c r="A270" s="11" t="s">
        <v>271</v>
      </c>
      <c r="B270" s="10" t="s">
        <v>11</v>
      </c>
      <c r="C270" s="10" t="s">
        <v>129</v>
      </c>
      <c r="D270" s="10" t="s">
        <v>13</v>
      </c>
      <c r="E270" s="10" t="s">
        <v>272</v>
      </c>
      <c r="F270" s="10" t="s">
        <v>5</v>
      </c>
      <c r="G270" s="74">
        <f>G271</f>
        <v>0</v>
      </c>
      <c r="H270" s="36">
        <f>H271</f>
        <v>0</v>
      </c>
      <c r="I270" s="18"/>
    </row>
    <row r="271" spans="1:9" s="7" customFormat="1" ht="14.25" customHeight="1" hidden="1">
      <c r="A271" s="11" t="s">
        <v>261</v>
      </c>
      <c r="B271" s="10" t="s">
        <v>11</v>
      </c>
      <c r="C271" s="10" t="s">
        <v>129</v>
      </c>
      <c r="D271" s="10" t="s">
        <v>13</v>
      </c>
      <c r="E271" s="10" t="s">
        <v>273</v>
      </c>
      <c r="F271" s="10" t="s">
        <v>5</v>
      </c>
      <c r="G271" s="74">
        <f>G272</f>
        <v>0</v>
      </c>
      <c r="H271" s="36">
        <f>H272</f>
        <v>0</v>
      </c>
      <c r="I271" s="18"/>
    </row>
    <row r="272" spans="1:9" s="3" customFormat="1" ht="24.75" customHeight="1" hidden="1">
      <c r="A272" s="12" t="s">
        <v>36</v>
      </c>
      <c r="B272" s="2" t="s">
        <v>11</v>
      </c>
      <c r="C272" s="2" t="s">
        <v>129</v>
      </c>
      <c r="D272" s="2" t="s">
        <v>13</v>
      </c>
      <c r="E272" s="2" t="s">
        <v>273</v>
      </c>
      <c r="F272" s="2" t="s">
        <v>37</v>
      </c>
      <c r="G272" s="75">
        <f>10-10</f>
        <v>0</v>
      </c>
      <c r="H272" s="28">
        <f>10-10</f>
        <v>0</v>
      </c>
      <c r="I272" s="13"/>
    </row>
    <row r="273" spans="1:9" s="7" customFormat="1" ht="36" customHeight="1" hidden="1">
      <c r="A273" s="11" t="s">
        <v>274</v>
      </c>
      <c r="B273" s="10" t="s">
        <v>11</v>
      </c>
      <c r="C273" s="10" t="s">
        <v>129</v>
      </c>
      <c r="D273" s="10" t="s">
        <v>13</v>
      </c>
      <c r="E273" s="10" t="s">
        <v>275</v>
      </c>
      <c r="F273" s="10" t="s">
        <v>5</v>
      </c>
      <c r="G273" s="74">
        <f>G274</f>
        <v>0</v>
      </c>
      <c r="H273" s="36">
        <f>H274</f>
        <v>0</v>
      </c>
      <c r="I273" s="18"/>
    </row>
    <row r="274" spans="1:9" s="7" customFormat="1" ht="14.25" customHeight="1" hidden="1">
      <c r="A274" s="11" t="s">
        <v>261</v>
      </c>
      <c r="B274" s="10" t="s">
        <v>11</v>
      </c>
      <c r="C274" s="10" t="s">
        <v>129</v>
      </c>
      <c r="D274" s="10" t="s">
        <v>13</v>
      </c>
      <c r="E274" s="10" t="s">
        <v>276</v>
      </c>
      <c r="F274" s="10" t="s">
        <v>5</v>
      </c>
      <c r="G274" s="74">
        <f>G275</f>
        <v>0</v>
      </c>
      <c r="H274" s="36">
        <f>H275</f>
        <v>0</v>
      </c>
      <c r="I274" s="18"/>
    </row>
    <row r="275" spans="1:9" s="3" customFormat="1" ht="24.75" customHeight="1" hidden="1">
      <c r="A275" s="12" t="s">
        <v>36</v>
      </c>
      <c r="B275" s="2" t="s">
        <v>11</v>
      </c>
      <c r="C275" s="2" t="s">
        <v>129</v>
      </c>
      <c r="D275" s="2" t="s">
        <v>13</v>
      </c>
      <c r="E275" s="2" t="s">
        <v>276</v>
      </c>
      <c r="F275" s="2" t="s">
        <v>37</v>
      </c>
      <c r="G275" s="75">
        <f>17-2.5-14.5</f>
        <v>0</v>
      </c>
      <c r="H275" s="28">
        <f>17-2.5-14.5</f>
        <v>0</v>
      </c>
      <c r="I275" s="13"/>
    </row>
    <row r="276" spans="1:9" s="7" customFormat="1" ht="24" customHeight="1">
      <c r="A276" s="11" t="s">
        <v>265</v>
      </c>
      <c r="B276" s="10" t="s">
        <v>11</v>
      </c>
      <c r="C276" s="10" t="s">
        <v>129</v>
      </c>
      <c r="D276" s="10" t="s">
        <v>13</v>
      </c>
      <c r="E276" s="10" t="s">
        <v>266</v>
      </c>
      <c r="F276" s="10" t="s">
        <v>5</v>
      </c>
      <c r="G276" s="74">
        <f>G277</f>
        <v>414.58</v>
      </c>
      <c r="H276" s="36">
        <f>H277</f>
        <v>414.58</v>
      </c>
      <c r="I276" s="18"/>
    </row>
    <row r="277" spans="1:9" s="7" customFormat="1" ht="14.25" customHeight="1">
      <c r="A277" s="11" t="s">
        <v>261</v>
      </c>
      <c r="B277" s="10" t="s">
        <v>11</v>
      </c>
      <c r="C277" s="10" t="s">
        <v>129</v>
      </c>
      <c r="D277" s="10" t="s">
        <v>13</v>
      </c>
      <c r="E277" s="10" t="s">
        <v>267</v>
      </c>
      <c r="F277" s="10" t="s">
        <v>5</v>
      </c>
      <c r="G277" s="74">
        <f>G278</f>
        <v>414.58</v>
      </c>
      <c r="H277" s="36">
        <f>H278</f>
        <v>414.58</v>
      </c>
      <c r="I277" s="18"/>
    </row>
    <row r="278" spans="1:9" s="3" customFormat="1" ht="24.75" customHeight="1">
      <c r="A278" s="12" t="s">
        <v>36</v>
      </c>
      <c r="B278" s="2" t="s">
        <v>11</v>
      </c>
      <c r="C278" s="2" t="s">
        <v>129</v>
      </c>
      <c r="D278" s="2" t="s">
        <v>13</v>
      </c>
      <c r="E278" s="2" t="s">
        <v>267</v>
      </c>
      <c r="F278" s="2" t="s">
        <v>37</v>
      </c>
      <c r="G278" s="75">
        <v>414.58</v>
      </c>
      <c r="H278" s="28">
        <v>414.58</v>
      </c>
      <c r="I278" s="13"/>
    </row>
    <row r="279" spans="1:9" s="3" customFormat="1" ht="26.25" customHeight="1">
      <c r="A279" s="14" t="s">
        <v>639</v>
      </c>
      <c r="B279" s="10" t="s">
        <v>11</v>
      </c>
      <c r="C279" s="10" t="s">
        <v>129</v>
      </c>
      <c r="D279" s="10" t="s">
        <v>13</v>
      </c>
      <c r="E279" s="10" t="s">
        <v>640</v>
      </c>
      <c r="F279" s="10"/>
      <c r="G279" s="74">
        <f>G280</f>
        <v>4758.299300000001</v>
      </c>
      <c r="H279" s="36">
        <f>H280</f>
        <v>4423.85311</v>
      </c>
      <c r="I279" s="13"/>
    </row>
    <row r="280" spans="1:9" s="3" customFormat="1" ht="26.25" customHeight="1">
      <c r="A280" s="14" t="s">
        <v>641</v>
      </c>
      <c r="B280" s="10" t="s">
        <v>11</v>
      </c>
      <c r="C280" s="10" t="s">
        <v>129</v>
      </c>
      <c r="D280" s="10" t="s">
        <v>13</v>
      </c>
      <c r="E280" s="10" t="s">
        <v>642</v>
      </c>
      <c r="F280" s="10"/>
      <c r="G280" s="74">
        <f>G281+G282+G283</f>
        <v>4758.299300000001</v>
      </c>
      <c r="H280" s="36">
        <f>H281+H282+H283</f>
        <v>4423.85311</v>
      </c>
      <c r="I280" s="13"/>
    </row>
    <row r="281" spans="1:9" s="3" customFormat="1" ht="26.25" customHeight="1">
      <c r="A281" s="16" t="s">
        <v>36</v>
      </c>
      <c r="B281" s="2" t="s">
        <v>11</v>
      </c>
      <c r="C281" s="2" t="s">
        <v>129</v>
      </c>
      <c r="D281" s="2" t="s">
        <v>13</v>
      </c>
      <c r="E281" s="2" t="s">
        <v>642</v>
      </c>
      <c r="F281" s="2" t="s">
        <v>37</v>
      </c>
      <c r="G281" s="75">
        <v>2636.76465</v>
      </c>
      <c r="H281" s="28">
        <v>2302.31846</v>
      </c>
      <c r="I281" s="13"/>
    </row>
    <row r="282" spans="1:9" s="3" customFormat="1" ht="39" customHeight="1">
      <c r="A282" s="16" t="s">
        <v>698</v>
      </c>
      <c r="B282" s="2" t="s">
        <v>11</v>
      </c>
      <c r="C282" s="2" t="s">
        <v>129</v>
      </c>
      <c r="D282" s="2" t="s">
        <v>13</v>
      </c>
      <c r="E282" s="2" t="s">
        <v>642</v>
      </c>
      <c r="F282" s="2" t="s">
        <v>697</v>
      </c>
      <c r="G282" s="75">
        <v>736.4</v>
      </c>
      <c r="H282" s="28">
        <v>736.4</v>
      </c>
      <c r="I282" s="13"/>
    </row>
    <row r="283" spans="1:9" s="3" customFormat="1" ht="27" customHeight="1">
      <c r="A283" s="12" t="s">
        <v>705</v>
      </c>
      <c r="B283" s="2" t="s">
        <v>11</v>
      </c>
      <c r="C283" s="2" t="s">
        <v>129</v>
      </c>
      <c r="D283" s="2" t="s">
        <v>13</v>
      </c>
      <c r="E283" s="2" t="s">
        <v>642</v>
      </c>
      <c r="F283" s="2" t="s">
        <v>634</v>
      </c>
      <c r="G283" s="75">
        <v>1385.13465</v>
      </c>
      <c r="H283" s="28">
        <v>1385.13465</v>
      </c>
      <c r="I283" s="13"/>
    </row>
    <row r="284" spans="1:9" s="7" customFormat="1" ht="14.25" customHeight="1">
      <c r="A284" s="11" t="s">
        <v>277</v>
      </c>
      <c r="B284" s="10" t="s">
        <v>11</v>
      </c>
      <c r="C284" s="10" t="s">
        <v>129</v>
      </c>
      <c r="D284" s="10" t="s">
        <v>15</v>
      </c>
      <c r="E284" s="10" t="s">
        <v>5</v>
      </c>
      <c r="F284" s="10" t="s">
        <v>5</v>
      </c>
      <c r="G284" s="74">
        <f>G285+G303+G309</f>
        <v>10562.77251</v>
      </c>
      <c r="H284" s="36">
        <f>H285+H303+H309</f>
        <v>7292.00028</v>
      </c>
      <c r="I284" s="18"/>
    </row>
    <row r="285" spans="1:9" s="7" customFormat="1" ht="36" customHeight="1">
      <c r="A285" s="11" t="s">
        <v>230</v>
      </c>
      <c r="B285" s="10" t="s">
        <v>11</v>
      </c>
      <c r="C285" s="10" t="s">
        <v>129</v>
      </c>
      <c r="D285" s="10" t="s">
        <v>15</v>
      </c>
      <c r="E285" s="10" t="s">
        <v>231</v>
      </c>
      <c r="F285" s="10" t="s">
        <v>5</v>
      </c>
      <c r="G285" s="74">
        <f>G286</f>
        <v>5963.35325</v>
      </c>
      <c r="H285" s="36">
        <f>H286</f>
        <v>4910.62023</v>
      </c>
      <c r="I285" s="18"/>
    </row>
    <row r="286" spans="1:9" s="7" customFormat="1" ht="24" customHeight="1">
      <c r="A286" s="11" t="s">
        <v>278</v>
      </c>
      <c r="B286" s="10" t="s">
        <v>11</v>
      </c>
      <c r="C286" s="10" t="s">
        <v>129</v>
      </c>
      <c r="D286" s="10" t="s">
        <v>15</v>
      </c>
      <c r="E286" s="10" t="s">
        <v>279</v>
      </c>
      <c r="F286" s="10" t="s">
        <v>5</v>
      </c>
      <c r="G286" s="74">
        <f>G287+G290+G294+G300</f>
        <v>5963.35325</v>
      </c>
      <c r="H286" s="36">
        <f>H287+H290+H294+H300</f>
        <v>4910.62023</v>
      </c>
      <c r="I286" s="18"/>
    </row>
    <row r="287" spans="1:9" s="7" customFormat="1" ht="36" customHeight="1" hidden="1">
      <c r="A287" s="11" t="s">
        <v>280</v>
      </c>
      <c r="B287" s="10" t="s">
        <v>11</v>
      </c>
      <c r="C287" s="10" t="s">
        <v>129</v>
      </c>
      <c r="D287" s="10" t="s">
        <v>15</v>
      </c>
      <c r="E287" s="10" t="s">
        <v>281</v>
      </c>
      <c r="F287" s="10" t="s">
        <v>5</v>
      </c>
      <c r="G287" s="74">
        <f>G288</f>
        <v>0</v>
      </c>
      <c r="H287" s="36">
        <f>H288</f>
        <v>0</v>
      </c>
      <c r="I287" s="18"/>
    </row>
    <row r="288" spans="1:9" s="7" customFormat="1" ht="24" customHeight="1" hidden="1">
      <c r="A288" s="11" t="s">
        <v>282</v>
      </c>
      <c r="B288" s="10" t="s">
        <v>11</v>
      </c>
      <c r="C288" s="10" t="s">
        <v>129</v>
      </c>
      <c r="D288" s="10" t="s">
        <v>15</v>
      </c>
      <c r="E288" s="10" t="s">
        <v>283</v>
      </c>
      <c r="F288" s="10" t="s">
        <v>5</v>
      </c>
      <c r="G288" s="74">
        <f>G289</f>
        <v>0</v>
      </c>
      <c r="H288" s="36">
        <f>H289</f>
        <v>0</v>
      </c>
      <c r="I288" s="18"/>
    </row>
    <row r="289" spans="1:9" s="3" customFormat="1" ht="24.75" customHeight="1" hidden="1">
      <c r="A289" s="12" t="s">
        <v>36</v>
      </c>
      <c r="B289" s="2" t="s">
        <v>11</v>
      </c>
      <c r="C289" s="2" t="s">
        <v>129</v>
      </c>
      <c r="D289" s="2" t="s">
        <v>15</v>
      </c>
      <c r="E289" s="2" t="s">
        <v>283</v>
      </c>
      <c r="F289" s="2" t="s">
        <v>37</v>
      </c>
      <c r="G289" s="75">
        <v>0</v>
      </c>
      <c r="H289" s="28">
        <v>0</v>
      </c>
      <c r="I289" s="13"/>
    </row>
    <row r="290" spans="1:9" s="7" customFormat="1" ht="36" customHeight="1">
      <c r="A290" s="11" t="s">
        <v>284</v>
      </c>
      <c r="B290" s="10" t="s">
        <v>11</v>
      </c>
      <c r="C290" s="10" t="s">
        <v>129</v>
      </c>
      <c r="D290" s="10" t="s">
        <v>15</v>
      </c>
      <c r="E290" s="10" t="s">
        <v>285</v>
      </c>
      <c r="F290" s="10" t="s">
        <v>5</v>
      </c>
      <c r="G290" s="74">
        <f>G291</f>
        <v>32.78144</v>
      </c>
      <c r="H290" s="36">
        <f>H291</f>
        <v>0.077</v>
      </c>
      <c r="I290" s="18"/>
    </row>
    <row r="291" spans="1:9" s="7" customFormat="1" ht="24" customHeight="1">
      <c r="A291" s="11" t="s">
        <v>282</v>
      </c>
      <c r="B291" s="10" t="s">
        <v>11</v>
      </c>
      <c r="C291" s="10" t="s">
        <v>129</v>
      </c>
      <c r="D291" s="10" t="s">
        <v>15</v>
      </c>
      <c r="E291" s="10" t="s">
        <v>286</v>
      </c>
      <c r="F291" s="10" t="s">
        <v>5</v>
      </c>
      <c r="G291" s="74">
        <f>G292+G293</f>
        <v>32.78144</v>
      </c>
      <c r="H291" s="36">
        <f>H292+H293</f>
        <v>0.077</v>
      </c>
      <c r="I291" s="18"/>
    </row>
    <row r="292" spans="1:9" s="3" customFormat="1" ht="24.75" customHeight="1">
      <c r="A292" s="12" t="s">
        <v>263</v>
      </c>
      <c r="B292" s="2" t="s">
        <v>11</v>
      </c>
      <c r="C292" s="2" t="s">
        <v>129</v>
      </c>
      <c r="D292" s="2" t="s">
        <v>15</v>
      </c>
      <c r="E292" s="2" t="s">
        <v>286</v>
      </c>
      <c r="F292" s="2" t="s">
        <v>264</v>
      </c>
      <c r="G292" s="75">
        <v>32.78144</v>
      </c>
      <c r="H292" s="28">
        <v>0.077</v>
      </c>
      <c r="I292" s="13"/>
    </row>
    <row r="293" spans="1:9" s="3" customFormat="1" ht="24.75" customHeight="1" hidden="1">
      <c r="A293" s="12" t="s">
        <v>36</v>
      </c>
      <c r="B293" s="2" t="s">
        <v>11</v>
      </c>
      <c r="C293" s="2" t="s">
        <v>129</v>
      </c>
      <c r="D293" s="2" t="s">
        <v>15</v>
      </c>
      <c r="E293" s="2" t="s">
        <v>286</v>
      </c>
      <c r="F293" s="2" t="s">
        <v>37</v>
      </c>
      <c r="G293" s="75">
        <f>53.45656-53.45656</f>
        <v>0</v>
      </c>
      <c r="H293" s="28">
        <f>53.45656-53.45656</f>
        <v>0</v>
      </c>
      <c r="I293" s="13"/>
    </row>
    <row r="294" spans="1:9" s="7" customFormat="1" ht="14.25" customHeight="1">
      <c r="A294" s="11" t="s">
        <v>290</v>
      </c>
      <c r="B294" s="10" t="s">
        <v>11</v>
      </c>
      <c r="C294" s="10" t="s">
        <v>129</v>
      </c>
      <c r="D294" s="10" t="s">
        <v>15</v>
      </c>
      <c r="E294" s="10" t="s">
        <v>291</v>
      </c>
      <c r="F294" s="10" t="s">
        <v>5</v>
      </c>
      <c r="G294" s="74">
        <f>G297+G295</f>
        <v>5930.57181</v>
      </c>
      <c r="H294" s="36">
        <f>H297+H295</f>
        <v>4910.54323</v>
      </c>
      <c r="I294" s="18"/>
    </row>
    <row r="295" spans="1:9" s="7" customFormat="1" ht="24" customHeight="1">
      <c r="A295" s="9" t="s">
        <v>680</v>
      </c>
      <c r="B295" s="10" t="s">
        <v>11</v>
      </c>
      <c r="C295" s="10" t="s">
        <v>129</v>
      </c>
      <c r="D295" s="10" t="s">
        <v>15</v>
      </c>
      <c r="E295" s="10" t="s">
        <v>681</v>
      </c>
      <c r="F295" s="10"/>
      <c r="G295" s="74">
        <f>G296</f>
        <v>4957.6</v>
      </c>
      <c r="H295" s="36">
        <f>H296</f>
        <v>3997.54531</v>
      </c>
      <c r="I295" s="18"/>
    </row>
    <row r="296" spans="1:9" s="7" customFormat="1" ht="27.75" customHeight="1">
      <c r="A296" s="16" t="s">
        <v>263</v>
      </c>
      <c r="B296" s="2" t="s">
        <v>11</v>
      </c>
      <c r="C296" s="2" t="s">
        <v>129</v>
      </c>
      <c r="D296" s="2" t="s">
        <v>15</v>
      </c>
      <c r="E296" s="2" t="s">
        <v>681</v>
      </c>
      <c r="F296" s="2" t="s">
        <v>264</v>
      </c>
      <c r="G296" s="75">
        <v>4957.6</v>
      </c>
      <c r="H296" s="28">
        <v>3997.54531</v>
      </c>
      <c r="I296" s="18"/>
    </row>
    <row r="297" spans="1:9" s="7" customFormat="1" ht="24" customHeight="1">
      <c r="A297" s="11" t="s">
        <v>282</v>
      </c>
      <c r="B297" s="10" t="s">
        <v>11</v>
      </c>
      <c r="C297" s="10" t="s">
        <v>129</v>
      </c>
      <c r="D297" s="10" t="s">
        <v>15</v>
      </c>
      <c r="E297" s="10" t="s">
        <v>292</v>
      </c>
      <c r="F297" s="10" t="s">
        <v>5</v>
      </c>
      <c r="G297" s="74">
        <f>G299+G298</f>
        <v>972.97181</v>
      </c>
      <c r="H297" s="36">
        <f>H299+H298</f>
        <v>912.9979200000001</v>
      </c>
      <c r="I297" s="18"/>
    </row>
    <row r="298" spans="1:9" s="3" customFormat="1" ht="30" customHeight="1">
      <c r="A298" s="16" t="s">
        <v>263</v>
      </c>
      <c r="B298" s="2" t="s">
        <v>11</v>
      </c>
      <c r="C298" s="2" t="s">
        <v>129</v>
      </c>
      <c r="D298" s="2" t="s">
        <v>15</v>
      </c>
      <c r="E298" s="2" t="s">
        <v>292</v>
      </c>
      <c r="F298" s="2" t="s">
        <v>264</v>
      </c>
      <c r="G298" s="75">
        <v>851.99581</v>
      </c>
      <c r="H298" s="28">
        <v>811.5719200000001</v>
      </c>
      <c r="I298" s="13"/>
    </row>
    <row r="299" spans="1:9" s="3" customFormat="1" ht="24.75" customHeight="1">
      <c r="A299" s="12" t="s">
        <v>36</v>
      </c>
      <c r="B299" s="2" t="s">
        <v>11</v>
      </c>
      <c r="C299" s="2" t="s">
        <v>129</v>
      </c>
      <c r="D299" s="2" t="s">
        <v>15</v>
      </c>
      <c r="E299" s="2" t="s">
        <v>292</v>
      </c>
      <c r="F299" s="2" t="s">
        <v>37</v>
      </c>
      <c r="G299" s="75">
        <v>120.976</v>
      </c>
      <c r="H299" s="28">
        <v>101.426</v>
      </c>
      <c r="I299" s="13"/>
    </row>
    <row r="300" spans="1:9" s="7" customFormat="1" ht="39.75" customHeight="1" hidden="1">
      <c r="A300" s="11" t="s">
        <v>287</v>
      </c>
      <c r="B300" s="10" t="s">
        <v>11</v>
      </c>
      <c r="C300" s="10" t="s">
        <v>129</v>
      </c>
      <c r="D300" s="10" t="s">
        <v>15</v>
      </c>
      <c r="E300" s="10" t="s">
        <v>288</v>
      </c>
      <c r="F300" s="10" t="s">
        <v>5</v>
      </c>
      <c r="G300" s="74">
        <f>G301</f>
        <v>0</v>
      </c>
      <c r="H300" s="36">
        <f>H301</f>
        <v>0</v>
      </c>
      <c r="I300" s="18"/>
    </row>
    <row r="301" spans="1:9" s="7" customFormat="1" ht="33" customHeight="1" hidden="1">
      <c r="A301" s="11" t="s">
        <v>282</v>
      </c>
      <c r="B301" s="10" t="s">
        <v>11</v>
      </c>
      <c r="C301" s="10" t="s">
        <v>129</v>
      </c>
      <c r="D301" s="10" t="s">
        <v>15</v>
      </c>
      <c r="E301" s="10" t="s">
        <v>289</v>
      </c>
      <c r="F301" s="10" t="s">
        <v>5</v>
      </c>
      <c r="G301" s="74">
        <f>G302</f>
        <v>0</v>
      </c>
      <c r="H301" s="36">
        <f>H302</f>
        <v>0</v>
      </c>
      <c r="I301" s="18"/>
    </row>
    <row r="302" spans="1:9" s="3" customFormat="1" ht="30" customHeight="1" hidden="1">
      <c r="A302" s="12" t="s">
        <v>36</v>
      </c>
      <c r="B302" s="2" t="s">
        <v>11</v>
      </c>
      <c r="C302" s="2" t="s">
        <v>129</v>
      </c>
      <c r="D302" s="2" t="s">
        <v>15</v>
      </c>
      <c r="E302" s="2" t="s">
        <v>289</v>
      </c>
      <c r="F302" s="2" t="s">
        <v>37</v>
      </c>
      <c r="G302" s="75">
        <f>200-200</f>
        <v>0</v>
      </c>
      <c r="H302" s="28">
        <f>200-200</f>
        <v>0</v>
      </c>
      <c r="I302" s="13"/>
    </row>
    <row r="303" spans="1:9" s="7" customFormat="1" ht="36" customHeight="1">
      <c r="A303" s="11" t="s">
        <v>293</v>
      </c>
      <c r="B303" s="10" t="s">
        <v>11</v>
      </c>
      <c r="C303" s="10" t="s">
        <v>129</v>
      </c>
      <c r="D303" s="10" t="s">
        <v>15</v>
      </c>
      <c r="E303" s="10" t="s">
        <v>294</v>
      </c>
      <c r="F303" s="10" t="s">
        <v>5</v>
      </c>
      <c r="G303" s="74">
        <f>G304</f>
        <v>2254.6</v>
      </c>
      <c r="H303" s="36">
        <f>H304</f>
        <v>71.02675</v>
      </c>
      <c r="I303" s="18"/>
    </row>
    <row r="304" spans="1:9" s="7" customFormat="1" ht="48" customHeight="1">
      <c r="A304" s="11" t="s">
        <v>295</v>
      </c>
      <c r="B304" s="10" t="s">
        <v>11</v>
      </c>
      <c r="C304" s="10" t="s">
        <v>129</v>
      </c>
      <c r="D304" s="10" t="s">
        <v>15</v>
      </c>
      <c r="E304" s="10" t="s">
        <v>296</v>
      </c>
      <c r="F304" s="10" t="s">
        <v>5</v>
      </c>
      <c r="G304" s="74">
        <f>G305+G307</f>
        <v>2254.6</v>
      </c>
      <c r="H304" s="36">
        <f>H305+H307</f>
        <v>71.02675</v>
      </c>
      <c r="I304" s="18"/>
    </row>
    <row r="305" spans="1:9" s="7" customFormat="1" ht="15" customHeight="1">
      <c r="A305" s="11" t="s">
        <v>656</v>
      </c>
      <c r="B305" s="10" t="s">
        <v>11</v>
      </c>
      <c r="C305" s="10" t="s">
        <v>129</v>
      </c>
      <c r="D305" s="10" t="s">
        <v>15</v>
      </c>
      <c r="E305" s="10" t="s">
        <v>755</v>
      </c>
      <c r="F305" s="10"/>
      <c r="G305" s="74">
        <f>G306</f>
        <v>2138.5</v>
      </c>
      <c r="H305" s="36">
        <f>H306</f>
        <v>0</v>
      </c>
      <c r="I305" s="18"/>
    </row>
    <row r="306" spans="1:9" s="7" customFormat="1" ht="25.5" customHeight="1">
      <c r="A306" s="12" t="s">
        <v>36</v>
      </c>
      <c r="B306" s="2" t="s">
        <v>11</v>
      </c>
      <c r="C306" s="2" t="s">
        <v>129</v>
      </c>
      <c r="D306" s="2" t="s">
        <v>15</v>
      </c>
      <c r="E306" s="2" t="s">
        <v>755</v>
      </c>
      <c r="F306" s="2" t="s">
        <v>37</v>
      </c>
      <c r="G306" s="75">
        <v>2138.5</v>
      </c>
      <c r="H306" s="28">
        <v>0</v>
      </c>
      <c r="I306" s="18"/>
    </row>
    <row r="307" spans="1:9" s="7" customFormat="1" ht="24" customHeight="1">
      <c r="A307" s="11" t="s">
        <v>297</v>
      </c>
      <c r="B307" s="10" t="s">
        <v>11</v>
      </c>
      <c r="C307" s="10" t="s">
        <v>129</v>
      </c>
      <c r="D307" s="10" t="s">
        <v>15</v>
      </c>
      <c r="E307" s="10" t="s">
        <v>298</v>
      </c>
      <c r="F307" s="10" t="s">
        <v>5</v>
      </c>
      <c r="G307" s="74">
        <f>G308</f>
        <v>116.1</v>
      </c>
      <c r="H307" s="36">
        <f>H308</f>
        <v>71.02675</v>
      </c>
      <c r="I307" s="18"/>
    </row>
    <row r="308" spans="1:9" s="3" customFormat="1" ht="24.75" customHeight="1">
      <c r="A308" s="12" t="s">
        <v>36</v>
      </c>
      <c r="B308" s="2" t="s">
        <v>11</v>
      </c>
      <c r="C308" s="2" t="s">
        <v>129</v>
      </c>
      <c r="D308" s="2" t="s">
        <v>15</v>
      </c>
      <c r="E308" s="2" t="s">
        <v>298</v>
      </c>
      <c r="F308" s="2" t="s">
        <v>37</v>
      </c>
      <c r="G308" s="75">
        <v>116.1</v>
      </c>
      <c r="H308" s="28">
        <v>71.02675</v>
      </c>
      <c r="I308" s="13"/>
    </row>
    <row r="309" spans="1:9" s="3" customFormat="1" ht="17.25" customHeight="1">
      <c r="A309" s="9" t="s">
        <v>16</v>
      </c>
      <c r="B309" s="10" t="s">
        <v>11</v>
      </c>
      <c r="C309" s="10" t="s">
        <v>129</v>
      </c>
      <c r="D309" s="10" t="s">
        <v>15</v>
      </c>
      <c r="E309" s="10" t="s">
        <v>17</v>
      </c>
      <c r="F309" s="10" t="s">
        <v>5</v>
      </c>
      <c r="G309" s="74">
        <f>G310+G312+G314</f>
        <v>2344.8192599999998</v>
      </c>
      <c r="H309" s="36">
        <f>H310+H312+H314</f>
        <v>2310.3533</v>
      </c>
      <c r="I309" s="13"/>
    </row>
    <row r="310" spans="1:9" s="3" customFormat="1" ht="27" customHeight="1">
      <c r="A310" s="14" t="s">
        <v>654</v>
      </c>
      <c r="B310" s="10" t="s">
        <v>11</v>
      </c>
      <c r="C310" s="10" t="s">
        <v>129</v>
      </c>
      <c r="D310" s="10" t="s">
        <v>15</v>
      </c>
      <c r="E310" s="10" t="s">
        <v>655</v>
      </c>
      <c r="F310" s="10"/>
      <c r="G310" s="74">
        <f>G311</f>
        <v>1656</v>
      </c>
      <c r="H310" s="36">
        <f>H311</f>
        <v>1621.53404</v>
      </c>
      <c r="I310" s="13"/>
    </row>
    <row r="311" spans="1:9" s="3" customFormat="1" ht="24.75" customHeight="1">
      <c r="A311" s="16" t="s">
        <v>327</v>
      </c>
      <c r="B311" s="2" t="s">
        <v>11</v>
      </c>
      <c r="C311" s="2" t="s">
        <v>129</v>
      </c>
      <c r="D311" s="2" t="s">
        <v>15</v>
      </c>
      <c r="E311" s="2" t="s">
        <v>655</v>
      </c>
      <c r="F311" s="2" t="s">
        <v>328</v>
      </c>
      <c r="G311" s="75">
        <v>1656</v>
      </c>
      <c r="H311" s="28">
        <v>1621.53404</v>
      </c>
      <c r="I311" s="13"/>
    </row>
    <row r="312" spans="1:9" s="3" customFormat="1" ht="51.75" customHeight="1">
      <c r="A312" s="14" t="s">
        <v>325</v>
      </c>
      <c r="B312" s="10" t="s">
        <v>11</v>
      </c>
      <c r="C312" s="10" t="s">
        <v>129</v>
      </c>
      <c r="D312" s="10" t="s">
        <v>15</v>
      </c>
      <c r="E312" s="10" t="s">
        <v>326</v>
      </c>
      <c r="F312" s="10"/>
      <c r="G312" s="74">
        <f>G313</f>
        <v>560.47848</v>
      </c>
      <c r="H312" s="36">
        <f>H313</f>
        <v>560.47848</v>
      </c>
      <c r="I312" s="13"/>
    </row>
    <row r="313" spans="1:9" s="3" customFormat="1" ht="24.75" customHeight="1">
      <c r="A313" s="16" t="s">
        <v>327</v>
      </c>
      <c r="B313" s="2" t="s">
        <v>11</v>
      </c>
      <c r="C313" s="2" t="s">
        <v>129</v>
      </c>
      <c r="D313" s="2" t="s">
        <v>15</v>
      </c>
      <c r="E313" s="2" t="s">
        <v>326</v>
      </c>
      <c r="F313" s="2" t="s">
        <v>328</v>
      </c>
      <c r="G313" s="75">
        <v>560.47848</v>
      </c>
      <c r="H313" s="28">
        <v>560.47848</v>
      </c>
      <c r="I313" s="13"/>
    </row>
    <row r="314" spans="1:9" s="3" customFormat="1" ht="24.75" customHeight="1">
      <c r="A314" s="11" t="s">
        <v>282</v>
      </c>
      <c r="B314" s="10" t="s">
        <v>11</v>
      </c>
      <c r="C314" s="10" t="s">
        <v>129</v>
      </c>
      <c r="D314" s="10" t="s">
        <v>15</v>
      </c>
      <c r="E314" s="10" t="s">
        <v>746</v>
      </c>
      <c r="F314" s="10"/>
      <c r="G314" s="74">
        <f>G315</f>
        <v>128.34078</v>
      </c>
      <c r="H314" s="36">
        <f>H315</f>
        <v>128.34078</v>
      </c>
      <c r="I314" s="13"/>
    </row>
    <row r="315" spans="1:9" s="3" customFormat="1" ht="54" customHeight="1">
      <c r="A315" s="16" t="s">
        <v>368</v>
      </c>
      <c r="B315" s="2" t="s">
        <v>11</v>
      </c>
      <c r="C315" s="2" t="s">
        <v>129</v>
      </c>
      <c r="D315" s="2" t="s">
        <v>15</v>
      </c>
      <c r="E315" s="2" t="s">
        <v>746</v>
      </c>
      <c r="F315" s="2" t="s">
        <v>369</v>
      </c>
      <c r="G315" s="75">
        <v>128.34078</v>
      </c>
      <c r="H315" s="28">
        <v>128.34078</v>
      </c>
      <c r="I315" s="13"/>
    </row>
    <row r="316" spans="1:9" s="7" customFormat="1" ht="15" customHeight="1">
      <c r="A316" s="11" t="s">
        <v>299</v>
      </c>
      <c r="B316" s="10" t="s">
        <v>11</v>
      </c>
      <c r="C316" s="10" t="s">
        <v>129</v>
      </c>
      <c r="D316" s="10" t="s">
        <v>185</v>
      </c>
      <c r="E316" s="10" t="s">
        <v>5</v>
      </c>
      <c r="F316" s="10" t="s">
        <v>5</v>
      </c>
      <c r="G316" s="74">
        <f>G317+G327</f>
        <v>1250.8310000000001</v>
      </c>
      <c r="H316" s="36">
        <f>H317+H327</f>
        <v>1250.804</v>
      </c>
      <c r="I316" s="18"/>
    </row>
    <row r="317" spans="1:9" s="7" customFormat="1" ht="36" customHeight="1">
      <c r="A317" s="11" t="s">
        <v>300</v>
      </c>
      <c r="B317" s="10" t="s">
        <v>11</v>
      </c>
      <c r="C317" s="10" t="s">
        <v>129</v>
      </c>
      <c r="D317" s="10" t="s">
        <v>185</v>
      </c>
      <c r="E317" s="10" t="s">
        <v>301</v>
      </c>
      <c r="F317" s="10" t="s">
        <v>5</v>
      </c>
      <c r="G317" s="74">
        <f>G318</f>
        <v>1250.8310000000001</v>
      </c>
      <c r="H317" s="36">
        <f>H318</f>
        <v>1250.804</v>
      </c>
      <c r="I317" s="18"/>
    </row>
    <row r="318" spans="1:9" s="7" customFormat="1" ht="14.25" customHeight="1">
      <c r="A318" s="11" t="s">
        <v>631</v>
      </c>
      <c r="B318" s="10" t="s">
        <v>11</v>
      </c>
      <c r="C318" s="10" t="s">
        <v>129</v>
      </c>
      <c r="D318" s="10" t="s">
        <v>185</v>
      </c>
      <c r="E318" s="10" t="s">
        <v>303</v>
      </c>
      <c r="F318" s="10" t="s">
        <v>5</v>
      </c>
      <c r="G318" s="74">
        <f>G319+G322</f>
        <v>1250.8310000000001</v>
      </c>
      <c r="H318" s="36">
        <f>H319+H322</f>
        <v>1250.804</v>
      </c>
      <c r="I318" s="18"/>
    </row>
    <row r="319" spans="1:9" s="7" customFormat="1" ht="24" customHeight="1">
      <c r="A319" s="11" t="s">
        <v>309</v>
      </c>
      <c r="B319" s="10" t="s">
        <v>11</v>
      </c>
      <c r="C319" s="10" t="s">
        <v>129</v>
      </c>
      <c r="D319" s="10" t="s">
        <v>185</v>
      </c>
      <c r="E319" s="10" t="s">
        <v>310</v>
      </c>
      <c r="F319" s="10" t="s">
        <v>5</v>
      </c>
      <c r="G319" s="74">
        <f>G320</f>
        <v>1148.431</v>
      </c>
      <c r="H319" s="36">
        <f>H320</f>
        <v>1148.404</v>
      </c>
      <c r="I319" s="18"/>
    </row>
    <row r="320" spans="1:9" s="7" customFormat="1" ht="36" customHeight="1">
      <c r="A320" s="11" t="s">
        <v>311</v>
      </c>
      <c r="B320" s="10" t="s">
        <v>11</v>
      </c>
      <c r="C320" s="10" t="s">
        <v>129</v>
      </c>
      <c r="D320" s="10" t="s">
        <v>185</v>
      </c>
      <c r="E320" s="10" t="s">
        <v>312</v>
      </c>
      <c r="F320" s="10" t="s">
        <v>5</v>
      </c>
      <c r="G320" s="74">
        <f>G321</f>
        <v>1148.431</v>
      </c>
      <c r="H320" s="36">
        <f>H321</f>
        <v>1148.404</v>
      </c>
      <c r="I320" s="18"/>
    </row>
    <row r="321" spans="1:9" s="3" customFormat="1" ht="24.75" customHeight="1">
      <c r="A321" s="12" t="s">
        <v>36</v>
      </c>
      <c r="B321" s="2" t="s">
        <v>11</v>
      </c>
      <c r="C321" s="2" t="s">
        <v>129</v>
      </c>
      <c r="D321" s="2" t="s">
        <v>185</v>
      </c>
      <c r="E321" s="2" t="s">
        <v>312</v>
      </c>
      <c r="F321" s="2" t="s">
        <v>37</v>
      </c>
      <c r="G321" s="75">
        <v>1148.431</v>
      </c>
      <c r="H321" s="28">
        <v>1148.404</v>
      </c>
      <c r="I321" s="13"/>
    </row>
    <row r="322" spans="1:9" s="7" customFormat="1" ht="14.25" customHeight="1">
      <c r="A322" s="11" t="s">
        <v>302</v>
      </c>
      <c r="B322" s="10" t="s">
        <v>11</v>
      </c>
      <c r="C322" s="10" t="s">
        <v>129</v>
      </c>
      <c r="D322" s="10" t="s">
        <v>185</v>
      </c>
      <c r="E322" s="10" t="s">
        <v>304</v>
      </c>
      <c r="F322" s="10" t="s">
        <v>5</v>
      </c>
      <c r="G322" s="74">
        <f>G323+G325</f>
        <v>102.4</v>
      </c>
      <c r="H322" s="36">
        <f>H323+H325</f>
        <v>102.4</v>
      </c>
      <c r="I322" s="18"/>
    </row>
    <row r="323" spans="1:9" s="7" customFormat="1" ht="14.25" customHeight="1">
      <c r="A323" s="11" t="s">
        <v>305</v>
      </c>
      <c r="B323" s="10" t="s">
        <v>11</v>
      </c>
      <c r="C323" s="10" t="s">
        <v>129</v>
      </c>
      <c r="D323" s="10" t="s">
        <v>185</v>
      </c>
      <c r="E323" s="10" t="s">
        <v>306</v>
      </c>
      <c r="F323" s="10" t="s">
        <v>5</v>
      </c>
      <c r="G323" s="74">
        <f>G324</f>
        <v>102.4</v>
      </c>
      <c r="H323" s="36">
        <f>H324</f>
        <v>102.4</v>
      </c>
      <c r="I323" s="18"/>
    </row>
    <row r="324" spans="1:9" s="3" customFormat="1" ht="24.75" customHeight="1">
      <c r="A324" s="12" t="s">
        <v>36</v>
      </c>
      <c r="B324" s="2" t="s">
        <v>11</v>
      </c>
      <c r="C324" s="2" t="s">
        <v>129</v>
      </c>
      <c r="D324" s="2" t="s">
        <v>185</v>
      </c>
      <c r="E324" s="2" t="s">
        <v>306</v>
      </c>
      <c r="F324" s="2" t="s">
        <v>37</v>
      </c>
      <c r="G324" s="75">
        <v>102.4</v>
      </c>
      <c r="H324" s="28">
        <v>102.4</v>
      </c>
      <c r="I324" s="13"/>
    </row>
    <row r="325" spans="1:9" s="7" customFormat="1" ht="24" customHeight="1" hidden="1">
      <c r="A325" s="11" t="s">
        <v>307</v>
      </c>
      <c r="B325" s="10" t="s">
        <v>11</v>
      </c>
      <c r="C325" s="10" t="s">
        <v>129</v>
      </c>
      <c r="D325" s="10" t="s">
        <v>185</v>
      </c>
      <c r="E325" s="10" t="s">
        <v>308</v>
      </c>
      <c r="F325" s="10" t="s">
        <v>5</v>
      </c>
      <c r="G325" s="74">
        <f>G326</f>
        <v>0</v>
      </c>
      <c r="H325" s="36">
        <f>H326</f>
        <v>0</v>
      </c>
      <c r="I325" s="18"/>
    </row>
    <row r="326" spans="1:9" s="3" customFormat="1" ht="24.75" customHeight="1" hidden="1">
      <c r="A326" s="12" t="s">
        <v>36</v>
      </c>
      <c r="B326" s="2" t="s">
        <v>11</v>
      </c>
      <c r="C326" s="2" t="s">
        <v>129</v>
      </c>
      <c r="D326" s="2" t="s">
        <v>185</v>
      </c>
      <c r="E326" s="2" t="s">
        <v>308</v>
      </c>
      <c r="F326" s="2" t="s">
        <v>37</v>
      </c>
      <c r="G326" s="75">
        <f>50-50</f>
        <v>0</v>
      </c>
      <c r="H326" s="28">
        <f>50-50</f>
        <v>0</v>
      </c>
      <c r="I326" s="13"/>
    </row>
    <row r="327" spans="1:9" s="3" customFormat="1" ht="15" customHeight="1" hidden="1">
      <c r="A327" s="14" t="s">
        <v>16</v>
      </c>
      <c r="B327" s="10" t="s">
        <v>11</v>
      </c>
      <c r="C327" s="10" t="s">
        <v>129</v>
      </c>
      <c r="D327" s="10" t="s">
        <v>185</v>
      </c>
      <c r="E327" s="10" t="s">
        <v>17</v>
      </c>
      <c r="F327" s="10"/>
      <c r="G327" s="74">
        <f>G328</f>
        <v>0</v>
      </c>
      <c r="H327" s="36">
        <f>H328</f>
        <v>0</v>
      </c>
      <c r="I327" s="13"/>
    </row>
    <row r="328" spans="1:9" s="3" customFormat="1" ht="51.75" customHeight="1" hidden="1">
      <c r="A328" s="14" t="s">
        <v>643</v>
      </c>
      <c r="B328" s="10" t="s">
        <v>11</v>
      </c>
      <c r="C328" s="10" t="s">
        <v>129</v>
      </c>
      <c r="D328" s="10" t="s">
        <v>185</v>
      </c>
      <c r="E328" s="10" t="s">
        <v>644</v>
      </c>
      <c r="F328" s="10"/>
      <c r="G328" s="74">
        <f>G329</f>
        <v>0</v>
      </c>
      <c r="H328" s="36">
        <f>H329</f>
        <v>0</v>
      </c>
      <c r="I328" s="13"/>
    </row>
    <row r="329" spans="1:9" s="3" customFormat="1" ht="26.25" customHeight="1" hidden="1">
      <c r="A329" s="16" t="s">
        <v>36</v>
      </c>
      <c r="B329" s="2" t="s">
        <v>11</v>
      </c>
      <c r="C329" s="2" t="s">
        <v>129</v>
      </c>
      <c r="D329" s="2" t="s">
        <v>185</v>
      </c>
      <c r="E329" s="2" t="s">
        <v>644</v>
      </c>
      <c r="F329" s="2" t="s">
        <v>37</v>
      </c>
      <c r="G329" s="75">
        <f>1141.99268-1141.99268</f>
        <v>0</v>
      </c>
      <c r="H329" s="28">
        <f>1141.99268-1141.99268</f>
        <v>0</v>
      </c>
      <c r="I329" s="13"/>
    </row>
    <row r="330" spans="1:9" s="7" customFormat="1" ht="18" customHeight="1">
      <c r="A330" s="11" t="s">
        <v>313</v>
      </c>
      <c r="B330" s="10" t="s">
        <v>11</v>
      </c>
      <c r="C330" s="10" t="s">
        <v>129</v>
      </c>
      <c r="D330" s="10" t="s">
        <v>129</v>
      </c>
      <c r="E330" s="10" t="s">
        <v>5</v>
      </c>
      <c r="F330" s="10" t="s">
        <v>5</v>
      </c>
      <c r="G330" s="74">
        <f>G331+G338</f>
        <v>1578.74877</v>
      </c>
      <c r="H330" s="36">
        <f>H331+H338</f>
        <v>1498.79737</v>
      </c>
      <c r="I330" s="18"/>
    </row>
    <row r="331" spans="1:9" s="7" customFormat="1" ht="36" customHeight="1">
      <c r="A331" s="11" t="s">
        <v>230</v>
      </c>
      <c r="B331" s="10" t="s">
        <v>11</v>
      </c>
      <c r="C331" s="10" t="s">
        <v>129</v>
      </c>
      <c r="D331" s="10" t="s">
        <v>129</v>
      </c>
      <c r="E331" s="10" t="s">
        <v>231</v>
      </c>
      <c r="F331" s="10" t="s">
        <v>5</v>
      </c>
      <c r="G331" s="74">
        <f aca="true" t="shared" si="8" ref="G331:H333">G332</f>
        <v>101.8</v>
      </c>
      <c r="H331" s="36">
        <f t="shared" si="8"/>
        <v>60.42438</v>
      </c>
      <c r="I331" s="18"/>
    </row>
    <row r="332" spans="1:9" s="7" customFormat="1" ht="24" customHeight="1">
      <c r="A332" s="11" t="s">
        <v>257</v>
      </c>
      <c r="B332" s="10" t="s">
        <v>11</v>
      </c>
      <c r="C332" s="10" t="s">
        <v>129</v>
      </c>
      <c r="D332" s="10" t="s">
        <v>129</v>
      </c>
      <c r="E332" s="10" t="s">
        <v>258</v>
      </c>
      <c r="F332" s="10" t="s">
        <v>5</v>
      </c>
      <c r="G332" s="74">
        <f t="shared" si="8"/>
        <v>101.8</v>
      </c>
      <c r="H332" s="36">
        <f t="shared" si="8"/>
        <v>60.42438</v>
      </c>
      <c r="I332" s="18"/>
    </row>
    <row r="333" spans="1:9" s="7" customFormat="1" ht="36" customHeight="1">
      <c r="A333" s="11" t="s">
        <v>314</v>
      </c>
      <c r="B333" s="10" t="s">
        <v>11</v>
      </c>
      <c r="C333" s="10" t="s">
        <v>129</v>
      </c>
      <c r="D333" s="10" t="s">
        <v>129</v>
      </c>
      <c r="E333" s="10" t="s">
        <v>315</v>
      </c>
      <c r="F333" s="10" t="s">
        <v>5</v>
      </c>
      <c r="G333" s="74">
        <f t="shared" si="8"/>
        <v>101.8</v>
      </c>
      <c r="H333" s="36">
        <f t="shared" si="8"/>
        <v>60.42438</v>
      </c>
      <c r="I333" s="18"/>
    </row>
    <row r="334" spans="1:9" s="7" customFormat="1" ht="36" customHeight="1">
      <c r="A334" s="11" t="s">
        <v>316</v>
      </c>
      <c r="B334" s="10" t="s">
        <v>11</v>
      </c>
      <c r="C334" s="10" t="s">
        <v>129</v>
      </c>
      <c r="D334" s="10" t="s">
        <v>129</v>
      </c>
      <c r="E334" s="10" t="s">
        <v>317</v>
      </c>
      <c r="F334" s="10" t="s">
        <v>5</v>
      </c>
      <c r="G334" s="74">
        <f>G335+G336+G337</f>
        <v>101.8</v>
      </c>
      <c r="H334" s="36">
        <f>H335+H336+H337</f>
        <v>60.42438</v>
      </c>
      <c r="I334" s="18"/>
    </row>
    <row r="335" spans="1:9" s="3" customFormat="1" ht="15" customHeight="1">
      <c r="A335" s="12" t="s">
        <v>20</v>
      </c>
      <c r="B335" s="2" t="s">
        <v>11</v>
      </c>
      <c r="C335" s="2" t="s">
        <v>129</v>
      </c>
      <c r="D335" s="2" t="s">
        <v>129</v>
      </c>
      <c r="E335" s="2" t="s">
        <v>317</v>
      </c>
      <c r="F335" s="2" t="s">
        <v>21</v>
      </c>
      <c r="G335" s="75">
        <v>71.7</v>
      </c>
      <c r="H335" s="28">
        <v>46.40889</v>
      </c>
      <c r="I335" s="13"/>
    </row>
    <row r="336" spans="1:9" s="3" customFormat="1" ht="36.75" customHeight="1">
      <c r="A336" s="12" t="s">
        <v>22</v>
      </c>
      <c r="B336" s="2" t="s">
        <v>11</v>
      </c>
      <c r="C336" s="2" t="s">
        <v>129</v>
      </c>
      <c r="D336" s="2" t="s">
        <v>129</v>
      </c>
      <c r="E336" s="2" t="s">
        <v>317</v>
      </c>
      <c r="F336" s="2" t="s">
        <v>23</v>
      </c>
      <c r="G336" s="75">
        <v>21.3</v>
      </c>
      <c r="H336" s="28">
        <v>14.01549</v>
      </c>
      <c r="I336" s="13"/>
    </row>
    <row r="337" spans="1:9" s="3" customFormat="1" ht="24.75" customHeight="1">
      <c r="A337" s="12" t="s">
        <v>36</v>
      </c>
      <c r="B337" s="2" t="s">
        <v>11</v>
      </c>
      <c r="C337" s="2" t="s">
        <v>129</v>
      </c>
      <c r="D337" s="2" t="s">
        <v>129</v>
      </c>
      <c r="E337" s="2" t="s">
        <v>317</v>
      </c>
      <c r="F337" s="2" t="s">
        <v>37</v>
      </c>
      <c r="G337" s="75">
        <v>8.8</v>
      </c>
      <c r="H337" s="28">
        <v>0</v>
      </c>
      <c r="I337" s="13"/>
    </row>
    <row r="338" spans="1:9" s="7" customFormat="1" ht="36" customHeight="1">
      <c r="A338" s="11" t="s">
        <v>67</v>
      </c>
      <c r="B338" s="10" t="s">
        <v>11</v>
      </c>
      <c r="C338" s="10" t="s">
        <v>129</v>
      </c>
      <c r="D338" s="10" t="s">
        <v>129</v>
      </c>
      <c r="E338" s="10" t="s">
        <v>68</v>
      </c>
      <c r="F338" s="10" t="s">
        <v>5</v>
      </c>
      <c r="G338" s="74">
        <f aca="true" t="shared" si="9" ref="G338:H340">G339</f>
        <v>1476.94877</v>
      </c>
      <c r="H338" s="36">
        <f t="shared" si="9"/>
        <v>1438.37299</v>
      </c>
      <c r="I338" s="18"/>
    </row>
    <row r="339" spans="1:9" s="7" customFormat="1" ht="24" customHeight="1">
      <c r="A339" s="11" t="s">
        <v>249</v>
      </c>
      <c r="B339" s="10" t="s">
        <v>11</v>
      </c>
      <c r="C339" s="10" t="s">
        <v>129</v>
      </c>
      <c r="D339" s="10" t="s">
        <v>129</v>
      </c>
      <c r="E339" s="10" t="s">
        <v>250</v>
      </c>
      <c r="F339" s="10" t="s">
        <v>5</v>
      </c>
      <c r="G339" s="74">
        <f t="shared" si="9"/>
        <v>1476.94877</v>
      </c>
      <c r="H339" s="36">
        <f t="shared" si="9"/>
        <v>1438.37299</v>
      </c>
      <c r="I339" s="18"/>
    </row>
    <row r="340" spans="1:9" s="7" customFormat="1" ht="35.25" customHeight="1">
      <c r="A340" s="11" t="s">
        <v>318</v>
      </c>
      <c r="B340" s="10" t="s">
        <v>11</v>
      </c>
      <c r="C340" s="10" t="s">
        <v>129</v>
      </c>
      <c r="D340" s="10" t="s">
        <v>129</v>
      </c>
      <c r="E340" s="10" t="s">
        <v>319</v>
      </c>
      <c r="F340" s="10" t="s">
        <v>5</v>
      </c>
      <c r="G340" s="74">
        <f t="shared" si="9"/>
        <v>1476.94877</v>
      </c>
      <c r="H340" s="36">
        <f t="shared" si="9"/>
        <v>1438.37299</v>
      </c>
      <c r="I340" s="18"/>
    </row>
    <row r="341" spans="1:9" s="7" customFormat="1" ht="14.25" customHeight="1">
      <c r="A341" s="11" t="s">
        <v>320</v>
      </c>
      <c r="B341" s="10" t="s">
        <v>11</v>
      </c>
      <c r="C341" s="10" t="s">
        <v>129</v>
      </c>
      <c r="D341" s="10" t="s">
        <v>129</v>
      </c>
      <c r="E341" s="10" t="s">
        <v>321</v>
      </c>
      <c r="F341" s="10" t="s">
        <v>5</v>
      </c>
      <c r="G341" s="74">
        <f>G342+G345+G344+G343</f>
        <v>1476.94877</v>
      </c>
      <c r="H341" s="36">
        <f>H342+H345+H344+H343</f>
        <v>1438.37299</v>
      </c>
      <c r="I341" s="18"/>
    </row>
    <row r="342" spans="1:9" s="3" customFormat="1" ht="24.75" customHeight="1">
      <c r="A342" s="12" t="s">
        <v>36</v>
      </c>
      <c r="B342" s="2" t="s">
        <v>11</v>
      </c>
      <c r="C342" s="2" t="s">
        <v>129</v>
      </c>
      <c r="D342" s="2" t="s">
        <v>129</v>
      </c>
      <c r="E342" s="2" t="s">
        <v>321</v>
      </c>
      <c r="F342" s="2" t="s">
        <v>37</v>
      </c>
      <c r="G342" s="75">
        <v>1317.65877</v>
      </c>
      <c r="H342" s="28">
        <v>1279.10552</v>
      </c>
      <c r="I342" s="13"/>
    </row>
    <row r="343" spans="1:9" s="3" customFormat="1" ht="24.75" customHeight="1">
      <c r="A343" s="12" t="s">
        <v>705</v>
      </c>
      <c r="B343" s="2" t="s">
        <v>11</v>
      </c>
      <c r="C343" s="2" t="s">
        <v>129</v>
      </c>
      <c r="D343" s="2" t="s">
        <v>129</v>
      </c>
      <c r="E343" s="2" t="s">
        <v>321</v>
      </c>
      <c r="F343" s="2" t="s">
        <v>634</v>
      </c>
      <c r="G343" s="75">
        <v>150.79</v>
      </c>
      <c r="H343" s="28">
        <v>150.78947</v>
      </c>
      <c r="I343" s="13"/>
    </row>
    <row r="344" spans="1:9" s="3" customFormat="1" ht="18.75" customHeight="1">
      <c r="A344" s="12" t="s">
        <v>338</v>
      </c>
      <c r="B344" s="2" t="s">
        <v>11</v>
      </c>
      <c r="C344" s="2" t="s">
        <v>129</v>
      </c>
      <c r="D344" s="2" t="s">
        <v>129</v>
      </c>
      <c r="E344" s="2" t="s">
        <v>321</v>
      </c>
      <c r="F344" s="2" t="s">
        <v>339</v>
      </c>
      <c r="G344" s="75">
        <v>2.5</v>
      </c>
      <c r="H344" s="28">
        <v>2.478</v>
      </c>
      <c r="I344" s="13"/>
    </row>
    <row r="345" spans="1:9" s="3" customFormat="1" ht="15" customHeight="1">
      <c r="A345" s="12" t="s">
        <v>118</v>
      </c>
      <c r="B345" s="2" t="s">
        <v>11</v>
      </c>
      <c r="C345" s="2" t="s">
        <v>129</v>
      </c>
      <c r="D345" s="2" t="s">
        <v>129</v>
      </c>
      <c r="E345" s="2" t="s">
        <v>321</v>
      </c>
      <c r="F345" s="2" t="s">
        <v>119</v>
      </c>
      <c r="G345" s="75">
        <v>6</v>
      </c>
      <c r="H345" s="28">
        <v>6</v>
      </c>
      <c r="I345" s="13"/>
    </row>
    <row r="346" spans="1:9" s="7" customFormat="1" ht="14.25" customHeight="1">
      <c r="A346" s="11" t="s">
        <v>322</v>
      </c>
      <c r="B346" s="10" t="s">
        <v>11</v>
      </c>
      <c r="C346" s="10" t="s">
        <v>323</v>
      </c>
      <c r="D346" s="10"/>
      <c r="E346" s="10" t="s">
        <v>5</v>
      </c>
      <c r="F346" s="10" t="s">
        <v>5</v>
      </c>
      <c r="G346" s="74">
        <f>G347+G358</f>
        <v>11687.57173</v>
      </c>
      <c r="H346" s="36">
        <f>H347+H358</f>
        <v>11400.96105</v>
      </c>
      <c r="I346" s="18"/>
    </row>
    <row r="347" spans="1:9" s="7" customFormat="1" ht="14.25" customHeight="1">
      <c r="A347" s="11" t="s">
        <v>324</v>
      </c>
      <c r="B347" s="10" t="s">
        <v>11</v>
      </c>
      <c r="C347" s="10" t="s">
        <v>323</v>
      </c>
      <c r="D347" s="10" t="s">
        <v>15</v>
      </c>
      <c r="E347" s="10" t="s">
        <v>5</v>
      </c>
      <c r="F347" s="10" t="s">
        <v>5</v>
      </c>
      <c r="G347" s="74">
        <f>G348</f>
        <v>10103.207639999999</v>
      </c>
      <c r="H347" s="36">
        <f>H348</f>
        <v>9870</v>
      </c>
      <c r="I347" s="18"/>
    </row>
    <row r="348" spans="1:9" s="7" customFormat="1" ht="14.25" customHeight="1">
      <c r="A348" s="11" t="s">
        <v>16</v>
      </c>
      <c r="B348" s="10" t="s">
        <v>11</v>
      </c>
      <c r="C348" s="10" t="s">
        <v>323</v>
      </c>
      <c r="D348" s="10" t="s">
        <v>15</v>
      </c>
      <c r="E348" s="10" t="s">
        <v>17</v>
      </c>
      <c r="F348" s="10" t="s">
        <v>5</v>
      </c>
      <c r="G348" s="74">
        <f>G353+G355+G351+G349</f>
        <v>10103.207639999999</v>
      </c>
      <c r="H348" s="36">
        <f>H353+H355+H351+H349</f>
        <v>9870</v>
      </c>
      <c r="I348" s="18"/>
    </row>
    <row r="349" spans="1:9" s="7" customFormat="1" ht="24.75" customHeight="1" hidden="1">
      <c r="A349" s="11" t="s">
        <v>654</v>
      </c>
      <c r="B349" s="10" t="s">
        <v>11</v>
      </c>
      <c r="C349" s="10" t="s">
        <v>323</v>
      </c>
      <c r="D349" s="10" t="s">
        <v>15</v>
      </c>
      <c r="E349" s="10" t="s">
        <v>655</v>
      </c>
      <c r="F349" s="10"/>
      <c r="G349" s="74">
        <f>G350</f>
        <v>0</v>
      </c>
      <c r="H349" s="36">
        <f>H350</f>
        <v>0</v>
      </c>
      <c r="I349" s="18"/>
    </row>
    <row r="350" spans="1:9" s="7" customFormat="1" ht="37.5" customHeight="1" hidden="1">
      <c r="A350" s="12" t="s">
        <v>327</v>
      </c>
      <c r="B350" s="2" t="s">
        <v>11</v>
      </c>
      <c r="C350" s="2" t="s">
        <v>323</v>
      </c>
      <c r="D350" s="2" t="s">
        <v>15</v>
      </c>
      <c r="E350" s="2" t="s">
        <v>655</v>
      </c>
      <c r="F350" s="2" t="s">
        <v>328</v>
      </c>
      <c r="G350" s="75">
        <v>0</v>
      </c>
      <c r="H350" s="28">
        <v>0</v>
      </c>
      <c r="I350" s="18"/>
    </row>
    <row r="351" spans="1:9" s="7" customFormat="1" ht="21.75" customHeight="1">
      <c r="A351" s="11" t="s">
        <v>749</v>
      </c>
      <c r="B351" s="25" t="s">
        <v>11</v>
      </c>
      <c r="C351" s="25" t="s">
        <v>323</v>
      </c>
      <c r="D351" s="25" t="s">
        <v>15</v>
      </c>
      <c r="E351" s="10" t="s">
        <v>748</v>
      </c>
      <c r="F351" s="10"/>
      <c r="G351" s="74">
        <f>G352</f>
        <v>200</v>
      </c>
      <c r="H351" s="36">
        <f>H352</f>
        <v>0</v>
      </c>
      <c r="I351" s="18"/>
    </row>
    <row r="352" spans="1:9" s="7" customFormat="1" ht="29.25" customHeight="1">
      <c r="A352" s="16" t="s">
        <v>263</v>
      </c>
      <c r="B352" s="21" t="s">
        <v>11</v>
      </c>
      <c r="C352" s="21" t="s">
        <v>323</v>
      </c>
      <c r="D352" s="21" t="s">
        <v>15</v>
      </c>
      <c r="E352" s="2" t="s">
        <v>748</v>
      </c>
      <c r="F352" s="2" t="s">
        <v>264</v>
      </c>
      <c r="G352" s="75">
        <v>200</v>
      </c>
      <c r="H352" s="28">
        <v>0</v>
      </c>
      <c r="I352" s="18"/>
    </row>
    <row r="353" spans="1:9" s="7" customFormat="1" ht="27" customHeight="1">
      <c r="A353" s="24" t="s">
        <v>645</v>
      </c>
      <c r="B353" s="25" t="s">
        <v>11</v>
      </c>
      <c r="C353" s="25" t="s">
        <v>323</v>
      </c>
      <c r="D353" s="25" t="s">
        <v>15</v>
      </c>
      <c r="E353" s="25" t="s">
        <v>646</v>
      </c>
      <c r="F353" s="25"/>
      <c r="G353" s="78">
        <f>G354</f>
        <v>9870.398029999998</v>
      </c>
      <c r="H353" s="36">
        <f>H354</f>
        <v>9870</v>
      </c>
      <c r="I353" s="18"/>
    </row>
    <row r="354" spans="1:9" s="7" customFormat="1" ht="14.25" customHeight="1">
      <c r="A354" s="20" t="s">
        <v>36</v>
      </c>
      <c r="B354" s="21" t="s">
        <v>11</v>
      </c>
      <c r="C354" s="21" t="s">
        <v>323</v>
      </c>
      <c r="D354" s="21" t="s">
        <v>15</v>
      </c>
      <c r="E354" s="21" t="s">
        <v>646</v>
      </c>
      <c r="F354" s="21" t="s">
        <v>37</v>
      </c>
      <c r="G354" s="79">
        <v>9870.398029999998</v>
      </c>
      <c r="H354" s="28">
        <v>9870</v>
      </c>
      <c r="I354" s="18"/>
    </row>
    <row r="355" spans="1:9" s="7" customFormat="1" ht="48" customHeight="1">
      <c r="A355" s="11" t="s">
        <v>325</v>
      </c>
      <c r="B355" s="10" t="s">
        <v>11</v>
      </c>
      <c r="C355" s="10" t="s">
        <v>323</v>
      </c>
      <c r="D355" s="10" t="s">
        <v>15</v>
      </c>
      <c r="E355" s="10" t="s">
        <v>326</v>
      </c>
      <c r="F355" s="10" t="s">
        <v>5</v>
      </c>
      <c r="G355" s="74">
        <f>G357+G356</f>
        <v>32.80961</v>
      </c>
      <c r="H355" s="36">
        <f>H357+H356</f>
        <v>0</v>
      </c>
      <c r="I355" s="18"/>
    </row>
    <row r="356" spans="1:9" s="7" customFormat="1" ht="48" customHeight="1">
      <c r="A356" s="16" t="s">
        <v>263</v>
      </c>
      <c r="B356" s="2" t="s">
        <v>11</v>
      </c>
      <c r="C356" s="2" t="s">
        <v>323</v>
      </c>
      <c r="D356" s="2" t="s">
        <v>15</v>
      </c>
      <c r="E356" s="2" t="s">
        <v>326</v>
      </c>
      <c r="F356" s="2" t="s">
        <v>264</v>
      </c>
      <c r="G356" s="75">
        <v>32.80961</v>
      </c>
      <c r="H356" s="28">
        <v>0</v>
      </c>
      <c r="I356" s="18"/>
    </row>
    <row r="357" spans="1:9" s="3" customFormat="1" ht="24.75" customHeight="1" hidden="1">
      <c r="A357" s="12" t="s">
        <v>327</v>
      </c>
      <c r="B357" s="2" t="s">
        <v>11</v>
      </c>
      <c r="C357" s="2" t="s">
        <v>323</v>
      </c>
      <c r="D357" s="2" t="s">
        <v>15</v>
      </c>
      <c r="E357" s="2" t="s">
        <v>326</v>
      </c>
      <c r="F357" s="2" t="s">
        <v>328</v>
      </c>
      <c r="G357" s="75">
        <v>0</v>
      </c>
      <c r="H357" s="28"/>
      <c r="I357" s="13"/>
    </row>
    <row r="358" spans="1:9" s="7" customFormat="1" ht="14.25" customHeight="1">
      <c r="A358" s="11" t="s">
        <v>329</v>
      </c>
      <c r="B358" s="10" t="s">
        <v>11</v>
      </c>
      <c r="C358" s="10" t="s">
        <v>323</v>
      </c>
      <c r="D358" s="10" t="s">
        <v>323</v>
      </c>
      <c r="E358" s="10" t="s">
        <v>5</v>
      </c>
      <c r="F358" s="10" t="s">
        <v>5</v>
      </c>
      <c r="G358" s="74">
        <f>G359+G389+G393+G379+G386</f>
        <v>1584.36409</v>
      </c>
      <c r="H358" s="36">
        <f>H359+H389+H393+H379+H386</f>
        <v>1530.96105</v>
      </c>
      <c r="I358" s="18"/>
    </row>
    <row r="359" spans="1:9" s="7" customFormat="1" ht="36" customHeight="1">
      <c r="A359" s="11" t="s">
        <v>330</v>
      </c>
      <c r="B359" s="10" t="s">
        <v>11</v>
      </c>
      <c r="C359" s="10" t="s">
        <v>323</v>
      </c>
      <c r="D359" s="10" t="s">
        <v>323</v>
      </c>
      <c r="E359" s="10" t="s">
        <v>331</v>
      </c>
      <c r="F359" s="10" t="s">
        <v>5</v>
      </c>
      <c r="G359" s="74">
        <f>G360</f>
        <v>1320.6480900000001</v>
      </c>
      <c r="H359" s="36">
        <f>H360</f>
        <v>1267.24505</v>
      </c>
      <c r="I359" s="18"/>
    </row>
    <row r="360" spans="1:9" s="7" customFormat="1" ht="14.25" customHeight="1">
      <c r="A360" s="11" t="s">
        <v>332</v>
      </c>
      <c r="B360" s="10" t="s">
        <v>11</v>
      </c>
      <c r="C360" s="10" t="s">
        <v>323</v>
      </c>
      <c r="D360" s="10" t="s">
        <v>323</v>
      </c>
      <c r="E360" s="10" t="s">
        <v>333</v>
      </c>
      <c r="F360" s="10" t="s">
        <v>5</v>
      </c>
      <c r="G360" s="74">
        <f>G361+G367+G364</f>
        <v>1320.6480900000001</v>
      </c>
      <c r="H360" s="36">
        <f>H361+H367+H364</f>
        <v>1267.24505</v>
      </c>
      <c r="I360" s="18"/>
    </row>
    <row r="361" spans="1:9" s="7" customFormat="1" ht="24" customHeight="1">
      <c r="A361" s="11" t="s">
        <v>340</v>
      </c>
      <c r="B361" s="10" t="s">
        <v>11</v>
      </c>
      <c r="C361" s="10" t="s">
        <v>323</v>
      </c>
      <c r="D361" s="10" t="s">
        <v>323</v>
      </c>
      <c r="E361" s="10" t="s">
        <v>341</v>
      </c>
      <c r="F361" s="10" t="s">
        <v>5</v>
      </c>
      <c r="G361" s="74">
        <f>G362</f>
        <v>20</v>
      </c>
      <c r="H361" s="36">
        <f>H362</f>
        <v>20</v>
      </c>
      <c r="I361" s="18"/>
    </row>
    <row r="362" spans="1:9" s="7" customFormat="1" ht="24" customHeight="1">
      <c r="A362" s="11" t="s">
        <v>342</v>
      </c>
      <c r="B362" s="10" t="s">
        <v>11</v>
      </c>
      <c r="C362" s="10" t="s">
        <v>323</v>
      </c>
      <c r="D362" s="10" t="s">
        <v>323</v>
      </c>
      <c r="E362" s="10" t="s">
        <v>343</v>
      </c>
      <c r="F362" s="10" t="s">
        <v>5</v>
      </c>
      <c r="G362" s="74">
        <f>G363</f>
        <v>20</v>
      </c>
      <c r="H362" s="36">
        <f>H363</f>
        <v>20</v>
      </c>
      <c r="I362" s="18"/>
    </row>
    <row r="363" spans="1:9" s="3" customFormat="1" ht="24.75" customHeight="1">
      <c r="A363" s="12" t="s">
        <v>36</v>
      </c>
      <c r="B363" s="2" t="s">
        <v>11</v>
      </c>
      <c r="C363" s="2" t="s">
        <v>323</v>
      </c>
      <c r="D363" s="2" t="s">
        <v>323</v>
      </c>
      <c r="E363" s="2" t="s">
        <v>343</v>
      </c>
      <c r="F363" s="2" t="s">
        <v>37</v>
      </c>
      <c r="G363" s="75">
        <v>20</v>
      </c>
      <c r="H363" s="28">
        <v>20</v>
      </c>
      <c r="I363" s="13"/>
    </row>
    <row r="364" spans="1:9" s="3" customFormat="1" ht="24.75" customHeight="1">
      <c r="A364" s="9" t="s">
        <v>687</v>
      </c>
      <c r="B364" s="10" t="s">
        <v>11</v>
      </c>
      <c r="C364" s="10" t="s">
        <v>323</v>
      </c>
      <c r="D364" s="10" t="s">
        <v>323</v>
      </c>
      <c r="E364" s="10" t="s">
        <v>688</v>
      </c>
      <c r="F364" s="10" t="s">
        <v>5</v>
      </c>
      <c r="G364" s="74">
        <f>G365</f>
        <v>79.32</v>
      </c>
      <c r="H364" s="36">
        <f>H365</f>
        <v>79.32</v>
      </c>
      <c r="I364" s="13"/>
    </row>
    <row r="365" spans="1:9" s="3" customFormat="1" ht="24.75" customHeight="1">
      <c r="A365" s="9" t="s">
        <v>342</v>
      </c>
      <c r="B365" s="10" t="s">
        <v>11</v>
      </c>
      <c r="C365" s="10" t="s">
        <v>323</v>
      </c>
      <c r="D365" s="10" t="s">
        <v>323</v>
      </c>
      <c r="E365" s="10" t="s">
        <v>689</v>
      </c>
      <c r="F365" s="10" t="s">
        <v>5</v>
      </c>
      <c r="G365" s="74">
        <f>G366</f>
        <v>79.32</v>
      </c>
      <c r="H365" s="36">
        <f>H366</f>
        <v>79.32</v>
      </c>
      <c r="I365" s="13"/>
    </row>
    <row r="366" spans="1:9" s="3" customFormat="1" ht="24.75" customHeight="1">
      <c r="A366" s="26" t="s">
        <v>36</v>
      </c>
      <c r="B366" s="2" t="s">
        <v>11</v>
      </c>
      <c r="C366" s="2" t="s">
        <v>323</v>
      </c>
      <c r="D366" s="2" t="s">
        <v>323</v>
      </c>
      <c r="E366" s="2" t="s">
        <v>689</v>
      </c>
      <c r="F366" s="2" t="s">
        <v>37</v>
      </c>
      <c r="G366" s="75">
        <v>79.32</v>
      </c>
      <c r="H366" s="28">
        <v>79.32</v>
      </c>
      <c r="I366" s="13"/>
    </row>
    <row r="367" spans="1:9" s="7" customFormat="1" ht="24" customHeight="1">
      <c r="A367" s="11" t="s">
        <v>334</v>
      </c>
      <c r="B367" s="10" t="s">
        <v>11</v>
      </c>
      <c r="C367" s="10" t="s">
        <v>323</v>
      </c>
      <c r="D367" s="10" t="s">
        <v>323</v>
      </c>
      <c r="E367" s="10" t="s">
        <v>335</v>
      </c>
      <c r="F367" s="10" t="s">
        <v>5</v>
      </c>
      <c r="G367" s="74">
        <f>G368+G376</f>
        <v>1221.3280900000002</v>
      </c>
      <c r="H367" s="36">
        <f>H368+H376</f>
        <v>1167.92505</v>
      </c>
      <c r="I367" s="18"/>
    </row>
    <row r="368" spans="1:9" s="7" customFormat="1" ht="24" customHeight="1">
      <c r="A368" s="11" t="s">
        <v>336</v>
      </c>
      <c r="B368" s="10" t="s">
        <v>11</v>
      </c>
      <c r="C368" s="10" t="s">
        <v>323</v>
      </c>
      <c r="D368" s="10" t="s">
        <v>323</v>
      </c>
      <c r="E368" s="10" t="s">
        <v>337</v>
      </c>
      <c r="F368" s="10" t="s">
        <v>5</v>
      </c>
      <c r="G368" s="74">
        <f>G369+G370+G371+G372+G373+G374+G375</f>
        <v>1111.9057300000002</v>
      </c>
      <c r="H368" s="36">
        <f>H369+H370+H371+H372+H373+H374+H375</f>
        <v>1058.50269</v>
      </c>
      <c r="I368" s="18"/>
    </row>
    <row r="369" spans="1:9" s="3" customFormat="1" ht="20.25" customHeight="1">
      <c r="A369" s="12" t="s">
        <v>162</v>
      </c>
      <c r="B369" s="2" t="s">
        <v>11</v>
      </c>
      <c r="C369" s="2" t="s">
        <v>323</v>
      </c>
      <c r="D369" s="2" t="s">
        <v>323</v>
      </c>
      <c r="E369" s="2" t="s">
        <v>337</v>
      </c>
      <c r="F369" s="2" t="s">
        <v>163</v>
      </c>
      <c r="G369" s="75">
        <v>733.11301</v>
      </c>
      <c r="H369" s="28">
        <v>733.1123</v>
      </c>
      <c r="I369" s="13"/>
    </row>
    <row r="370" spans="1:9" s="3" customFormat="1" ht="27.75" customHeight="1">
      <c r="A370" s="16" t="s">
        <v>447</v>
      </c>
      <c r="B370" s="2" t="s">
        <v>11</v>
      </c>
      <c r="C370" s="2" t="s">
        <v>323</v>
      </c>
      <c r="D370" s="2" t="s">
        <v>323</v>
      </c>
      <c r="E370" s="2" t="s">
        <v>337</v>
      </c>
      <c r="F370" s="2" t="s">
        <v>448</v>
      </c>
      <c r="G370" s="75">
        <v>0.69</v>
      </c>
      <c r="H370" s="28">
        <v>0.69</v>
      </c>
      <c r="I370" s="13"/>
    </row>
    <row r="371" spans="1:9" s="3" customFormat="1" ht="28.5" customHeight="1">
      <c r="A371" s="12" t="s">
        <v>164</v>
      </c>
      <c r="B371" s="2" t="s">
        <v>11</v>
      </c>
      <c r="C371" s="2" t="s">
        <v>323</v>
      </c>
      <c r="D371" s="2" t="s">
        <v>323</v>
      </c>
      <c r="E371" s="2" t="s">
        <v>337</v>
      </c>
      <c r="F371" s="2" t="s">
        <v>165</v>
      </c>
      <c r="G371" s="75">
        <v>247.79272</v>
      </c>
      <c r="H371" s="28">
        <v>220.3303</v>
      </c>
      <c r="I371" s="13"/>
    </row>
    <row r="372" spans="1:9" s="3" customFormat="1" ht="24.75" customHeight="1">
      <c r="A372" s="12" t="s">
        <v>34</v>
      </c>
      <c r="B372" s="2" t="s">
        <v>11</v>
      </c>
      <c r="C372" s="2" t="s">
        <v>323</v>
      </c>
      <c r="D372" s="2" t="s">
        <v>323</v>
      </c>
      <c r="E372" s="2" t="s">
        <v>337</v>
      </c>
      <c r="F372" s="2" t="s">
        <v>35</v>
      </c>
      <c r="G372" s="75">
        <v>13.5</v>
      </c>
      <c r="H372" s="28">
        <v>11.4681</v>
      </c>
      <c r="I372" s="13"/>
    </row>
    <row r="373" spans="1:9" s="3" customFormat="1" ht="24.75" customHeight="1">
      <c r="A373" s="12" t="s">
        <v>36</v>
      </c>
      <c r="B373" s="2" t="s">
        <v>11</v>
      </c>
      <c r="C373" s="2" t="s">
        <v>323</v>
      </c>
      <c r="D373" s="2" t="s">
        <v>323</v>
      </c>
      <c r="E373" s="2" t="s">
        <v>337</v>
      </c>
      <c r="F373" s="2" t="s">
        <v>37</v>
      </c>
      <c r="G373" s="75">
        <v>116.81</v>
      </c>
      <c r="H373" s="28">
        <v>92.90199000000001</v>
      </c>
      <c r="I373" s="13"/>
    </row>
    <row r="374" spans="1:9" s="3" customFormat="1" ht="15" customHeight="1" hidden="1">
      <c r="A374" s="12" t="s">
        <v>338</v>
      </c>
      <c r="B374" s="2" t="s">
        <v>11</v>
      </c>
      <c r="C374" s="2" t="s">
        <v>323</v>
      </c>
      <c r="D374" s="2" t="s">
        <v>323</v>
      </c>
      <c r="E374" s="2" t="s">
        <v>337</v>
      </c>
      <c r="F374" s="2" t="s">
        <v>339</v>
      </c>
      <c r="G374" s="75">
        <v>0</v>
      </c>
      <c r="H374" s="28">
        <v>0</v>
      </c>
      <c r="I374" s="13"/>
    </row>
    <row r="375" spans="1:9" s="3" customFormat="1" ht="15" customHeight="1" hidden="1">
      <c r="A375" s="12" t="s">
        <v>120</v>
      </c>
      <c r="B375" s="2" t="s">
        <v>11</v>
      </c>
      <c r="C375" s="2" t="s">
        <v>323</v>
      </c>
      <c r="D375" s="2" t="s">
        <v>323</v>
      </c>
      <c r="E375" s="2" t="s">
        <v>337</v>
      </c>
      <c r="F375" s="2" t="s">
        <v>121</v>
      </c>
      <c r="G375" s="75">
        <v>0</v>
      </c>
      <c r="H375" s="28">
        <v>0</v>
      </c>
      <c r="I375" s="13"/>
    </row>
    <row r="376" spans="1:9" s="7" customFormat="1" ht="30" customHeight="1">
      <c r="A376" s="11" t="s">
        <v>725</v>
      </c>
      <c r="B376" s="10" t="s">
        <v>11</v>
      </c>
      <c r="C376" s="10" t="s">
        <v>323</v>
      </c>
      <c r="D376" s="10" t="s">
        <v>323</v>
      </c>
      <c r="E376" s="10" t="s">
        <v>722</v>
      </c>
      <c r="F376" s="10"/>
      <c r="G376" s="74">
        <f>G377+G378</f>
        <v>109.42236</v>
      </c>
      <c r="H376" s="36">
        <f>H377+H378</f>
        <v>109.42236</v>
      </c>
      <c r="I376" s="18"/>
    </row>
    <row r="377" spans="1:9" s="3" customFormat="1" ht="15" customHeight="1">
      <c r="A377" s="12" t="s">
        <v>162</v>
      </c>
      <c r="B377" s="2" t="s">
        <v>11</v>
      </c>
      <c r="C377" s="2" t="s">
        <v>323</v>
      </c>
      <c r="D377" s="2" t="s">
        <v>323</v>
      </c>
      <c r="E377" s="2" t="s">
        <v>722</v>
      </c>
      <c r="F377" s="2" t="s">
        <v>163</v>
      </c>
      <c r="G377" s="75">
        <v>84.04176</v>
      </c>
      <c r="H377" s="28">
        <v>84.04176</v>
      </c>
      <c r="I377" s="13"/>
    </row>
    <row r="378" spans="1:9" s="3" customFormat="1" ht="29.25" customHeight="1">
      <c r="A378" s="12" t="s">
        <v>164</v>
      </c>
      <c r="B378" s="2" t="s">
        <v>11</v>
      </c>
      <c r="C378" s="2" t="s">
        <v>323</v>
      </c>
      <c r="D378" s="2" t="s">
        <v>323</v>
      </c>
      <c r="E378" s="2" t="s">
        <v>722</v>
      </c>
      <c r="F378" s="2" t="s">
        <v>165</v>
      </c>
      <c r="G378" s="75">
        <v>25.380599999999998</v>
      </c>
      <c r="H378" s="28">
        <v>25.380599999999998</v>
      </c>
      <c r="I378" s="13"/>
    </row>
    <row r="379" spans="1:9" s="3" customFormat="1" ht="36.75" customHeight="1">
      <c r="A379" s="9" t="s">
        <v>379</v>
      </c>
      <c r="B379" s="10" t="s">
        <v>11</v>
      </c>
      <c r="C379" s="10" t="s">
        <v>323</v>
      </c>
      <c r="D379" s="10" t="s">
        <v>323</v>
      </c>
      <c r="E379" s="10" t="s">
        <v>380</v>
      </c>
      <c r="F379" s="2"/>
      <c r="G379" s="74">
        <f aca="true" t="shared" si="10" ref="G379:H381">G380</f>
        <v>252.166</v>
      </c>
      <c r="H379" s="36">
        <f t="shared" si="10"/>
        <v>252.166</v>
      </c>
      <c r="I379" s="13"/>
    </row>
    <row r="380" spans="1:9" s="3" customFormat="1" ht="40.5" customHeight="1">
      <c r="A380" s="9" t="s">
        <v>467</v>
      </c>
      <c r="B380" s="10" t="s">
        <v>11</v>
      </c>
      <c r="C380" s="10" t="s">
        <v>323</v>
      </c>
      <c r="D380" s="10" t="s">
        <v>323</v>
      </c>
      <c r="E380" s="10" t="s">
        <v>468</v>
      </c>
      <c r="F380" s="2"/>
      <c r="G380" s="74">
        <f t="shared" si="10"/>
        <v>252.166</v>
      </c>
      <c r="H380" s="36">
        <f t="shared" si="10"/>
        <v>252.166</v>
      </c>
      <c r="I380" s="13"/>
    </row>
    <row r="381" spans="1:9" s="3" customFormat="1" ht="16.5" customHeight="1">
      <c r="A381" s="9" t="s">
        <v>469</v>
      </c>
      <c r="B381" s="10" t="s">
        <v>11</v>
      </c>
      <c r="C381" s="10" t="s">
        <v>323</v>
      </c>
      <c r="D381" s="10" t="s">
        <v>323</v>
      </c>
      <c r="E381" s="10" t="s">
        <v>470</v>
      </c>
      <c r="F381" s="2"/>
      <c r="G381" s="74">
        <f t="shared" si="10"/>
        <v>252.166</v>
      </c>
      <c r="H381" s="36">
        <f t="shared" si="10"/>
        <v>252.166</v>
      </c>
      <c r="I381" s="13"/>
    </row>
    <row r="382" spans="1:9" s="3" customFormat="1" ht="28.5" customHeight="1">
      <c r="A382" s="9" t="s">
        <v>712</v>
      </c>
      <c r="B382" s="10" t="s">
        <v>11</v>
      </c>
      <c r="C382" s="10" t="s">
        <v>323</v>
      </c>
      <c r="D382" s="10" t="s">
        <v>323</v>
      </c>
      <c r="E382" s="10" t="s">
        <v>713</v>
      </c>
      <c r="F382" s="2"/>
      <c r="G382" s="74">
        <f>G385+G383+G384</f>
        <v>252.166</v>
      </c>
      <c r="H382" s="36">
        <f>H385+H383+H384</f>
        <v>252.166</v>
      </c>
      <c r="I382" s="13"/>
    </row>
    <row r="383" spans="1:9" s="3" customFormat="1" ht="16.5" customHeight="1">
      <c r="A383" s="26" t="s">
        <v>162</v>
      </c>
      <c r="B383" s="2" t="s">
        <v>11</v>
      </c>
      <c r="C383" s="2" t="s">
        <v>323</v>
      </c>
      <c r="D383" s="2" t="s">
        <v>323</v>
      </c>
      <c r="E383" s="2" t="s">
        <v>713</v>
      </c>
      <c r="F383" s="2" t="s">
        <v>163</v>
      </c>
      <c r="G383" s="75">
        <v>168.07422</v>
      </c>
      <c r="H383" s="28">
        <v>168.07422</v>
      </c>
      <c r="I383" s="13"/>
    </row>
    <row r="384" spans="1:9" s="3" customFormat="1" ht="27.75" customHeight="1">
      <c r="A384" s="26" t="s">
        <v>164</v>
      </c>
      <c r="B384" s="2" t="s">
        <v>11</v>
      </c>
      <c r="C384" s="2" t="s">
        <v>323</v>
      </c>
      <c r="D384" s="2" t="s">
        <v>323</v>
      </c>
      <c r="E384" s="2" t="s">
        <v>713</v>
      </c>
      <c r="F384" s="2" t="s">
        <v>165</v>
      </c>
      <c r="G384" s="75">
        <v>50.75878</v>
      </c>
      <c r="H384" s="28">
        <v>50.75878</v>
      </c>
      <c r="I384" s="13"/>
    </row>
    <row r="385" spans="1:9" s="3" customFormat="1" ht="27.75" customHeight="1">
      <c r="A385" s="12" t="s">
        <v>36</v>
      </c>
      <c r="B385" s="2" t="s">
        <v>11</v>
      </c>
      <c r="C385" s="2" t="s">
        <v>323</v>
      </c>
      <c r="D385" s="2" t="s">
        <v>323</v>
      </c>
      <c r="E385" s="2" t="s">
        <v>713</v>
      </c>
      <c r="F385" s="2" t="s">
        <v>37</v>
      </c>
      <c r="G385" s="75">
        <v>33.333</v>
      </c>
      <c r="H385" s="28">
        <v>33.333</v>
      </c>
      <c r="I385" s="13"/>
    </row>
    <row r="386" spans="1:9" s="7" customFormat="1" ht="45" customHeight="1">
      <c r="A386" s="9" t="s">
        <v>67</v>
      </c>
      <c r="B386" s="10" t="s">
        <v>11</v>
      </c>
      <c r="C386" s="10" t="s">
        <v>323</v>
      </c>
      <c r="D386" s="10" t="s">
        <v>323</v>
      </c>
      <c r="E386" s="10" t="s">
        <v>68</v>
      </c>
      <c r="F386" s="10"/>
      <c r="G386" s="74">
        <f>G387</f>
        <v>5.3</v>
      </c>
      <c r="H386" s="36">
        <f>H387</f>
        <v>5.3</v>
      </c>
      <c r="I386" s="18"/>
    </row>
    <row r="387" spans="1:9" s="3" customFormat="1" ht="23.25" customHeight="1">
      <c r="A387" s="14" t="s">
        <v>706</v>
      </c>
      <c r="B387" s="10" t="s">
        <v>11</v>
      </c>
      <c r="C387" s="10" t="s">
        <v>323</v>
      </c>
      <c r="D387" s="10" t="s">
        <v>323</v>
      </c>
      <c r="E387" s="10" t="s">
        <v>707</v>
      </c>
      <c r="F387" s="10"/>
      <c r="G387" s="74">
        <f>G388</f>
        <v>5.3</v>
      </c>
      <c r="H387" s="36">
        <f>H388</f>
        <v>5.3</v>
      </c>
      <c r="I387" s="13"/>
    </row>
    <row r="388" spans="1:9" s="3" customFormat="1" ht="27.75" customHeight="1">
      <c r="A388" s="16" t="s">
        <v>338</v>
      </c>
      <c r="B388" s="2" t="s">
        <v>11</v>
      </c>
      <c r="C388" s="2" t="s">
        <v>323</v>
      </c>
      <c r="D388" s="2" t="s">
        <v>323</v>
      </c>
      <c r="E388" s="2" t="s">
        <v>707</v>
      </c>
      <c r="F388" s="2" t="s">
        <v>339</v>
      </c>
      <c r="G388" s="75">
        <v>5.3</v>
      </c>
      <c r="H388" s="28">
        <v>5.3</v>
      </c>
      <c r="I388" s="13"/>
    </row>
    <row r="389" spans="1:9" s="44" customFormat="1" ht="51" customHeight="1">
      <c r="A389" s="50" t="s">
        <v>690</v>
      </c>
      <c r="B389" s="33" t="s">
        <v>11</v>
      </c>
      <c r="C389" s="33" t="s">
        <v>323</v>
      </c>
      <c r="D389" s="33" t="s">
        <v>323</v>
      </c>
      <c r="E389" s="33" t="s">
        <v>123</v>
      </c>
      <c r="F389" s="34"/>
      <c r="G389" s="76">
        <f aca="true" t="shared" si="11" ref="G389:H391">G390</f>
        <v>6</v>
      </c>
      <c r="H389" s="36">
        <f t="shared" si="11"/>
        <v>6</v>
      </c>
      <c r="I389" s="43"/>
    </row>
    <row r="390" spans="1:9" s="44" customFormat="1" ht="51" customHeight="1">
      <c r="A390" s="50" t="s">
        <v>124</v>
      </c>
      <c r="B390" s="33" t="s">
        <v>11</v>
      </c>
      <c r="C390" s="33" t="s">
        <v>323</v>
      </c>
      <c r="D390" s="33" t="s">
        <v>323</v>
      </c>
      <c r="E390" s="33" t="s">
        <v>125</v>
      </c>
      <c r="F390" s="33" t="s">
        <v>5</v>
      </c>
      <c r="G390" s="76">
        <f t="shared" si="11"/>
        <v>6</v>
      </c>
      <c r="H390" s="36">
        <f t="shared" si="11"/>
        <v>6</v>
      </c>
      <c r="I390" s="43"/>
    </row>
    <row r="391" spans="1:9" s="44" customFormat="1" ht="38.25" customHeight="1">
      <c r="A391" s="50" t="s">
        <v>126</v>
      </c>
      <c r="B391" s="33" t="s">
        <v>11</v>
      </c>
      <c r="C391" s="33" t="s">
        <v>323</v>
      </c>
      <c r="D391" s="33" t="s">
        <v>323</v>
      </c>
      <c r="E391" s="33" t="s">
        <v>127</v>
      </c>
      <c r="F391" s="33" t="s">
        <v>5</v>
      </c>
      <c r="G391" s="76">
        <f t="shared" si="11"/>
        <v>6</v>
      </c>
      <c r="H391" s="36">
        <f t="shared" si="11"/>
        <v>6</v>
      </c>
      <c r="I391" s="43"/>
    </row>
    <row r="392" spans="1:9" s="44" customFormat="1" ht="27" customHeight="1">
      <c r="A392" s="51" t="s">
        <v>36</v>
      </c>
      <c r="B392" s="34" t="s">
        <v>11</v>
      </c>
      <c r="C392" s="34" t="s">
        <v>323</v>
      </c>
      <c r="D392" s="34" t="s">
        <v>323</v>
      </c>
      <c r="E392" s="34" t="s">
        <v>127</v>
      </c>
      <c r="F392" s="34" t="s">
        <v>37</v>
      </c>
      <c r="G392" s="80">
        <v>6</v>
      </c>
      <c r="H392" s="28">
        <v>6</v>
      </c>
      <c r="I392" s="43"/>
    </row>
    <row r="393" spans="1:9" s="3" customFormat="1" ht="15" customHeight="1">
      <c r="A393" s="9" t="s">
        <v>16</v>
      </c>
      <c r="B393" s="10" t="s">
        <v>11</v>
      </c>
      <c r="C393" s="10" t="s">
        <v>323</v>
      </c>
      <c r="D393" s="10" t="s">
        <v>323</v>
      </c>
      <c r="E393" s="10" t="s">
        <v>17</v>
      </c>
      <c r="F393" s="10"/>
      <c r="G393" s="74">
        <f>G394</f>
        <v>0.25</v>
      </c>
      <c r="H393" s="36">
        <f>H394</f>
        <v>0.25</v>
      </c>
      <c r="I393" s="13"/>
    </row>
    <row r="394" spans="1:9" s="3" customFormat="1" ht="26.25" customHeight="1">
      <c r="A394" s="14" t="s">
        <v>635</v>
      </c>
      <c r="B394" s="10" t="s">
        <v>11</v>
      </c>
      <c r="C394" s="10" t="s">
        <v>323</v>
      </c>
      <c r="D394" s="10" t="s">
        <v>323</v>
      </c>
      <c r="E394" s="10" t="s">
        <v>636</v>
      </c>
      <c r="F394" s="10"/>
      <c r="G394" s="74">
        <f>G395</f>
        <v>0.25</v>
      </c>
      <c r="H394" s="36">
        <f>H395</f>
        <v>0.25</v>
      </c>
      <c r="I394" s="13"/>
    </row>
    <row r="395" spans="1:10" s="3" customFormat="1" ht="15" customHeight="1">
      <c r="A395" s="26" t="s">
        <v>120</v>
      </c>
      <c r="B395" s="2" t="s">
        <v>11</v>
      </c>
      <c r="C395" s="2" t="s">
        <v>323</v>
      </c>
      <c r="D395" s="2" t="s">
        <v>323</v>
      </c>
      <c r="E395" s="2" t="s">
        <v>636</v>
      </c>
      <c r="F395" s="2" t="s">
        <v>121</v>
      </c>
      <c r="G395" s="75">
        <v>0.25</v>
      </c>
      <c r="H395" s="28">
        <v>0.25</v>
      </c>
      <c r="I395" s="13"/>
      <c r="J395" s="54"/>
    </row>
    <row r="396" spans="1:9" s="7" customFormat="1" ht="14.25" customHeight="1">
      <c r="A396" s="11" t="s">
        <v>344</v>
      </c>
      <c r="B396" s="10" t="s">
        <v>11</v>
      </c>
      <c r="C396" s="10" t="s">
        <v>345</v>
      </c>
      <c r="D396" s="10"/>
      <c r="E396" s="10" t="s">
        <v>5</v>
      </c>
      <c r="F396" s="10" t="s">
        <v>5</v>
      </c>
      <c r="G396" s="74">
        <f>G397</f>
        <v>819.1507</v>
      </c>
      <c r="H396" s="36">
        <f>H397</f>
        <v>19.150699999999997</v>
      </c>
      <c r="I396" s="18"/>
    </row>
    <row r="397" spans="1:9" s="7" customFormat="1" ht="14.25" customHeight="1">
      <c r="A397" s="11" t="s">
        <v>346</v>
      </c>
      <c r="B397" s="10" t="s">
        <v>11</v>
      </c>
      <c r="C397" s="10" t="s">
        <v>345</v>
      </c>
      <c r="D397" s="10" t="s">
        <v>13</v>
      </c>
      <c r="E397" s="10" t="s">
        <v>5</v>
      </c>
      <c r="F397" s="10" t="s">
        <v>5</v>
      </c>
      <c r="G397" s="74">
        <f>G401+G399</f>
        <v>819.1507</v>
      </c>
      <c r="H397" s="36">
        <f>H401+H399</f>
        <v>19.150699999999997</v>
      </c>
      <c r="I397" s="18"/>
    </row>
    <row r="398" spans="1:9" s="7" customFormat="1" ht="23.25" customHeight="1" hidden="1">
      <c r="A398" s="11" t="s">
        <v>505</v>
      </c>
      <c r="B398" s="10" t="s">
        <v>11</v>
      </c>
      <c r="C398" s="10" t="s">
        <v>345</v>
      </c>
      <c r="D398" s="10" t="s">
        <v>13</v>
      </c>
      <c r="E398" s="40" t="s">
        <v>506</v>
      </c>
      <c r="F398" s="10"/>
      <c r="G398" s="74">
        <f>G399</f>
        <v>0</v>
      </c>
      <c r="H398" s="36">
        <f>H399</f>
        <v>0</v>
      </c>
      <c r="I398" s="18"/>
    </row>
    <row r="399" spans="1:9" s="7" customFormat="1" ht="36.75" customHeight="1" hidden="1">
      <c r="A399" s="11" t="s">
        <v>695</v>
      </c>
      <c r="B399" s="10" t="s">
        <v>11</v>
      </c>
      <c r="C399" s="10" t="s">
        <v>345</v>
      </c>
      <c r="D399" s="10" t="s">
        <v>13</v>
      </c>
      <c r="E399" s="10" t="s">
        <v>694</v>
      </c>
      <c r="F399" s="10"/>
      <c r="G399" s="74">
        <f>G400</f>
        <v>0</v>
      </c>
      <c r="H399" s="36">
        <f>H400</f>
        <v>0</v>
      </c>
      <c r="I399" s="18"/>
    </row>
    <row r="400" spans="1:9" s="3" customFormat="1" ht="26.25" customHeight="1" hidden="1">
      <c r="A400" s="12" t="s">
        <v>696</v>
      </c>
      <c r="B400" s="2" t="s">
        <v>11</v>
      </c>
      <c r="C400" s="2" t="s">
        <v>345</v>
      </c>
      <c r="D400" s="2" t="s">
        <v>13</v>
      </c>
      <c r="E400" s="2" t="s">
        <v>694</v>
      </c>
      <c r="F400" s="2" t="s">
        <v>37</v>
      </c>
      <c r="G400" s="75">
        <f>1000-135-865</f>
        <v>0</v>
      </c>
      <c r="H400" s="28">
        <f>1000-135-865</f>
        <v>0</v>
      </c>
      <c r="I400" s="13"/>
    </row>
    <row r="401" spans="1:9" s="7" customFormat="1" ht="14.25" customHeight="1">
      <c r="A401" s="11" t="s">
        <v>16</v>
      </c>
      <c r="B401" s="10" t="s">
        <v>11</v>
      </c>
      <c r="C401" s="10" t="s">
        <v>345</v>
      </c>
      <c r="D401" s="10" t="s">
        <v>13</v>
      </c>
      <c r="E401" s="10" t="s">
        <v>17</v>
      </c>
      <c r="F401" s="10" t="s">
        <v>5</v>
      </c>
      <c r="G401" s="74">
        <f>G402+G404</f>
        <v>819.1507</v>
      </c>
      <c r="H401" s="36">
        <f>H402+H404</f>
        <v>19.150699999999997</v>
      </c>
      <c r="I401" s="18"/>
    </row>
    <row r="402" spans="1:9" s="7" customFormat="1" ht="14.25" customHeight="1">
      <c r="A402" s="11" t="s">
        <v>158</v>
      </c>
      <c r="B402" s="10" t="s">
        <v>11</v>
      </c>
      <c r="C402" s="10" t="s">
        <v>345</v>
      </c>
      <c r="D402" s="10" t="s">
        <v>13</v>
      </c>
      <c r="E402" s="10" t="s">
        <v>159</v>
      </c>
      <c r="F402" s="10" t="s">
        <v>5</v>
      </c>
      <c r="G402" s="74">
        <f>G403</f>
        <v>819.15</v>
      </c>
      <c r="H402" s="36">
        <f>H403</f>
        <v>19.15</v>
      </c>
      <c r="I402" s="18"/>
    </row>
    <row r="403" spans="1:9" s="3" customFormat="1" ht="24.75" customHeight="1">
      <c r="A403" s="12" t="s">
        <v>36</v>
      </c>
      <c r="B403" s="2" t="s">
        <v>11</v>
      </c>
      <c r="C403" s="2" t="s">
        <v>345</v>
      </c>
      <c r="D403" s="2" t="s">
        <v>13</v>
      </c>
      <c r="E403" s="2" t="s">
        <v>159</v>
      </c>
      <c r="F403" s="2" t="s">
        <v>37</v>
      </c>
      <c r="G403" s="75">
        <v>819.15</v>
      </c>
      <c r="H403" s="28">
        <v>19.15</v>
      </c>
      <c r="I403" s="13"/>
    </row>
    <row r="404" spans="1:9" s="7" customFormat="1" ht="37.5" customHeight="1" hidden="1">
      <c r="A404" s="11" t="s">
        <v>647</v>
      </c>
      <c r="B404" s="10" t="s">
        <v>11</v>
      </c>
      <c r="C404" s="10" t="s">
        <v>345</v>
      </c>
      <c r="D404" s="10" t="s">
        <v>13</v>
      </c>
      <c r="E404" s="10" t="s">
        <v>648</v>
      </c>
      <c r="F404" s="10"/>
      <c r="G404" s="74">
        <f>G405</f>
        <v>0.0007</v>
      </c>
      <c r="H404" s="36">
        <f>H405</f>
        <v>0.0007</v>
      </c>
      <c r="I404" s="18"/>
    </row>
    <row r="405" spans="1:9" s="3" customFormat="1" ht="26.25" customHeight="1" hidden="1">
      <c r="A405" s="12" t="s">
        <v>36</v>
      </c>
      <c r="B405" s="2" t="s">
        <v>11</v>
      </c>
      <c r="C405" s="2" t="s">
        <v>345</v>
      </c>
      <c r="D405" s="2" t="s">
        <v>13</v>
      </c>
      <c r="E405" s="2" t="s">
        <v>648</v>
      </c>
      <c r="F405" s="2" t="s">
        <v>37</v>
      </c>
      <c r="G405" s="75">
        <v>0.0007</v>
      </c>
      <c r="H405" s="28">
        <v>0.0007</v>
      </c>
      <c r="I405" s="13"/>
    </row>
    <row r="406" spans="1:9" s="7" customFormat="1" ht="14.25" customHeight="1">
      <c r="A406" s="11" t="s">
        <v>347</v>
      </c>
      <c r="B406" s="10" t="s">
        <v>11</v>
      </c>
      <c r="C406" s="10" t="s">
        <v>348</v>
      </c>
      <c r="D406" s="10"/>
      <c r="E406" s="10" t="s">
        <v>5</v>
      </c>
      <c r="F406" s="10" t="s">
        <v>5</v>
      </c>
      <c r="G406" s="74">
        <f>G407+G413+G432</f>
        <v>6123.25089</v>
      </c>
      <c r="H406" s="36">
        <f>H407+H413+H432</f>
        <v>6088.25087</v>
      </c>
      <c r="I406" s="18"/>
    </row>
    <row r="407" spans="1:9" s="7" customFormat="1" ht="14.25" customHeight="1">
      <c r="A407" s="11" t="s">
        <v>349</v>
      </c>
      <c r="B407" s="10" t="s">
        <v>11</v>
      </c>
      <c r="C407" s="10" t="s">
        <v>348</v>
      </c>
      <c r="D407" s="10" t="s">
        <v>13</v>
      </c>
      <c r="E407" s="10" t="s">
        <v>5</v>
      </c>
      <c r="F407" s="10" t="s">
        <v>5</v>
      </c>
      <c r="G407" s="74">
        <f aca="true" t="shared" si="12" ref="G407:H411">G408</f>
        <v>1167.902</v>
      </c>
      <c r="H407" s="36">
        <f t="shared" si="12"/>
        <v>1167.90198</v>
      </c>
      <c r="I407" s="18"/>
    </row>
    <row r="408" spans="1:9" s="7" customFormat="1" ht="36" customHeight="1">
      <c r="A408" s="11" t="s">
        <v>67</v>
      </c>
      <c r="B408" s="10" t="s">
        <v>11</v>
      </c>
      <c r="C408" s="10" t="s">
        <v>348</v>
      </c>
      <c r="D408" s="10" t="s">
        <v>13</v>
      </c>
      <c r="E408" s="10" t="s">
        <v>68</v>
      </c>
      <c r="F408" s="10" t="s">
        <v>5</v>
      </c>
      <c r="G408" s="74">
        <f t="shared" si="12"/>
        <v>1167.902</v>
      </c>
      <c r="H408" s="36">
        <f t="shared" si="12"/>
        <v>1167.90198</v>
      </c>
      <c r="I408" s="18"/>
    </row>
    <row r="409" spans="1:9" s="7" customFormat="1" ht="24" customHeight="1">
      <c r="A409" s="11" t="s">
        <v>112</v>
      </c>
      <c r="B409" s="10" t="s">
        <v>11</v>
      </c>
      <c r="C409" s="10" t="s">
        <v>348</v>
      </c>
      <c r="D409" s="10" t="s">
        <v>13</v>
      </c>
      <c r="E409" s="10" t="s">
        <v>113</v>
      </c>
      <c r="F409" s="10" t="s">
        <v>5</v>
      </c>
      <c r="G409" s="74">
        <f t="shared" si="12"/>
        <v>1167.902</v>
      </c>
      <c r="H409" s="36">
        <f t="shared" si="12"/>
        <v>1167.90198</v>
      </c>
      <c r="I409" s="18"/>
    </row>
    <row r="410" spans="1:9" s="7" customFormat="1" ht="24" customHeight="1">
      <c r="A410" s="11" t="s">
        <v>350</v>
      </c>
      <c r="B410" s="10" t="s">
        <v>11</v>
      </c>
      <c r="C410" s="10" t="s">
        <v>348</v>
      </c>
      <c r="D410" s="10" t="s">
        <v>13</v>
      </c>
      <c r="E410" s="10" t="s">
        <v>351</v>
      </c>
      <c r="F410" s="10" t="s">
        <v>5</v>
      </c>
      <c r="G410" s="74">
        <f t="shared" si="12"/>
        <v>1167.902</v>
      </c>
      <c r="H410" s="36">
        <f t="shared" si="12"/>
        <v>1167.90198</v>
      </c>
      <c r="I410" s="18"/>
    </row>
    <row r="411" spans="1:9" s="7" customFormat="1" ht="14.25" customHeight="1">
      <c r="A411" s="11" t="s">
        <v>352</v>
      </c>
      <c r="B411" s="10" t="s">
        <v>11</v>
      </c>
      <c r="C411" s="10" t="s">
        <v>348</v>
      </c>
      <c r="D411" s="10" t="s">
        <v>13</v>
      </c>
      <c r="E411" s="10" t="s">
        <v>353</v>
      </c>
      <c r="F411" s="10" t="s">
        <v>5</v>
      </c>
      <c r="G411" s="74">
        <f t="shared" si="12"/>
        <v>1167.902</v>
      </c>
      <c r="H411" s="36">
        <f t="shared" si="12"/>
        <v>1167.90198</v>
      </c>
      <c r="I411" s="18"/>
    </row>
    <row r="412" spans="1:9" s="3" customFormat="1" ht="15" customHeight="1">
      <c r="A412" s="12" t="s">
        <v>354</v>
      </c>
      <c r="B412" s="2" t="s">
        <v>11</v>
      </c>
      <c r="C412" s="2" t="s">
        <v>348</v>
      </c>
      <c r="D412" s="2" t="s">
        <v>13</v>
      </c>
      <c r="E412" s="2" t="s">
        <v>353</v>
      </c>
      <c r="F412" s="2" t="s">
        <v>355</v>
      </c>
      <c r="G412" s="75">
        <v>1167.902</v>
      </c>
      <c r="H412" s="28">
        <v>1167.90198</v>
      </c>
      <c r="I412" s="13"/>
    </row>
    <row r="413" spans="1:9" s="7" customFormat="1" ht="14.25" customHeight="1">
      <c r="A413" s="11" t="s">
        <v>356</v>
      </c>
      <c r="B413" s="10" t="s">
        <v>11</v>
      </c>
      <c r="C413" s="10" t="s">
        <v>348</v>
      </c>
      <c r="D413" s="10" t="s">
        <v>185</v>
      </c>
      <c r="E413" s="10" t="s">
        <v>5</v>
      </c>
      <c r="F413" s="10" t="s">
        <v>5</v>
      </c>
      <c r="G413" s="74">
        <f>G414+G427</f>
        <v>4955.34889</v>
      </c>
      <c r="H413" s="36">
        <f>H414+H427</f>
        <v>4920.34889</v>
      </c>
      <c r="I413" s="18"/>
    </row>
    <row r="414" spans="1:9" s="7" customFormat="1" ht="36" customHeight="1">
      <c r="A414" s="11" t="s">
        <v>26</v>
      </c>
      <c r="B414" s="10" t="s">
        <v>11</v>
      </c>
      <c r="C414" s="10" t="s">
        <v>348</v>
      </c>
      <c r="D414" s="10" t="s">
        <v>185</v>
      </c>
      <c r="E414" s="10" t="s">
        <v>27</v>
      </c>
      <c r="F414" s="10" t="s">
        <v>5</v>
      </c>
      <c r="G414" s="74">
        <f>G415+G423</f>
        <v>4810.34889</v>
      </c>
      <c r="H414" s="36">
        <f>H415+H423</f>
        <v>4810.34889</v>
      </c>
      <c r="I414" s="18"/>
    </row>
    <row r="415" spans="1:9" s="7" customFormat="1" ht="14.25" customHeight="1">
      <c r="A415" s="11" t="s">
        <v>28</v>
      </c>
      <c r="B415" s="10" t="s">
        <v>11</v>
      </c>
      <c r="C415" s="10" t="s">
        <v>348</v>
      </c>
      <c r="D415" s="10" t="s">
        <v>185</v>
      </c>
      <c r="E415" s="10" t="s">
        <v>29</v>
      </c>
      <c r="F415" s="10" t="s">
        <v>5</v>
      </c>
      <c r="G415" s="74">
        <f>G416+G419</f>
        <v>4810.34889</v>
      </c>
      <c r="H415" s="36">
        <f>H416+H419</f>
        <v>4810.34889</v>
      </c>
      <c r="I415" s="18"/>
    </row>
    <row r="416" spans="1:9" s="7" customFormat="1" ht="48" customHeight="1">
      <c r="A416" s="11" t="s">
        <v>357</v>
      </c>
      <c r="B416" s="10" t="s">
        <v>11</v>
      </c>
      <c r="C416" s="10" t="s">
        <v>348</v>
      </c>
      <c r="D416" s="10" t="s">
        <v>185</v>
      </c>
      <c r="E416" s="10" t="s">
        <v>358</v>
      </c>
      <c r="F416" s="10" t="s">
        <v>5</v>
      </c>
      <c r="G416" s="74">
        <f>G417</f>
        <v>961</v>
      </c>
      <c r="H416" s="36">
        <f>H417</f>
        <v>961</v>
      </c>
      <c r="I416" s="18"/>
    </row>
    <row r="417" spans="1:9" s="7" customFormat="1" ht="48" customHeight="1">
      <c r="A417" s="11" t="s">
        <v>359</v>
      </c>
      <c r="B417" s="10" t="s">
        <v>11</v>
      </c>
      <c r="C417" s="10" t="s">
        <v>348</v>
      </c>
      <c r="D417" s="10" t="s">
        <v>185</v>
      </c>
      <c r="E417" s="10" t="s">
        <v>360</v>
      </c>
      <c r="F417" s="10" t="s">
        <v>5</v>
      </c>
      <c r="G417" s="74">
        <f>G418</f>
        <v>961</v>
      </c>
      <c r="H417" s="36">
        <f>H418</f>
        <v>961</v>
      </c>
      <c r="I417" s="18"/>
    </row>
    <row r="418" spans="1:9" s="3" customFormat="1" ht="15" customHeight="1">
      <c r="A418" s="12" t="s">
        <v>361</v>
      </c>
      <c r="B418" s="2" t="s">
        <v>11</v>
      </c>
      <c r="C418" s="2" t="s">
        <v>348</v>
      </c>
      <c r="D418" s="2" t="s">
        <v>185</v>
      </c>
      <c r="E418" s="2" t="s">
        <v>360</v>
      </c>
      <c r="F418" s="2" t="s">
        <v>362</v>
      </c>
      <c r="G418" s="75">
        <v>961</v>
      </c>
      <c r="H418" s="28">
        <v>961</v>
      </c>
      <c r="I418" s="13"/>
    </row>
    <row r="419" spans="1:9" s="7" customFormat="1" ht="24" customHeight="1">
      <c r="A419" s="11" t="s">
        <v>363</v>
      </c>
      <c r="B419" s="10" t="s">
        <v>11</v>
      </c>
      <c r="C419" s="10" t="s">
        <v>348</v>
      </c>
      <c r="D419" s="10" t="s">
        <v>185</v>
      </c>
      <c r="E419" s="10" t="s">
        <v>364</v>
      </c>
      <c r="F419" s="10" t="s">
        <v>5</v>
      </c>
      <c r="G419" s="74">
        <f>G420</f>
        <v>3849.34889</v>
      </c>
      <c r="H419" s="36">
        <f>H420</f>
        <v>3849.34889</v>
      </c>
      <c r="I419" s="18"/>
    </row>
    <row r="420" spans="1:9" s="7" customFormat="1" ht="24" customHeight="1">
      <c r="A420" s="11" t="s">
        <v>363</v>
      </c>
      <c r="B420" s="10" t="s">
        <v>11</v>
      </c>
      <c r="C420" s="10" t="s">
        <v>348</v>
      </c>
      <c r="D420" s="10" t="s">
        <v>185</v>
      </c>
      <c r="E420" s="10" t="s">
        <v>365</v>
      </c>
      <c r="F420" s="10" t="s">
        <v>5</v>
      </c>
      <c r="G420" s="74">
        <f>G421+G422</f>
        <v>3849.34889</v>
      </c>
      <c r="H420" s="36">
        <f>H421+H422</f>
        <v>3849.34889</v>
      </c>
      <c r="I420" s="18"/>
    </row>
    <row r="421" spans="1:9" s="3" customFormat="1" ht="24.75" customHeight="1">
      <c r="A421" s="12" t="s">
        <v>366</v>
      </c>
      <c r="B421" s="2" t="s">
        <v>11</v>
      </c>
      <c r="C421" s="2" t="s">
        <v>348</v>
      </c>
      <c r="D421" s="2" t="s">
        <v>185</v>
      </c>
      <c r="E421" s="2" t="s">
        <v>365</v>
      </c>
      <c r="F421" s="2" t="s">
        <v>367</v>
      </c>
      <c r="G421" s="75">
        <v>2812.9988900000003</v>
      </c>
      <c r="H421" s="28">
        <v>2812.9988900000003</v>
      </c>
      <c r="I421" s="13"/>
    </row>
    <row r="422" spans="1:9" s="3" customFormat="1" ht="39" customHeight="1">
      <c r="A422" s="12" t="s">
        <v>368</v>
      </c>
      <c r="B422" s="2" t="s">
        <v>11</v>
      </c>
      <c r="C422" s="2" t="s">
        <v>348</v>
      </c>
      <c r="D422" s="2" t="s">
        <v>185</v>
      </c>
      <c r="E422" s="2" t="s">
        <v>365</v>
      </c>
      <c r="F422" s="2" t="s">
        <v>369</v>
      </c>
      <c r="G422" s="75">
        <v>1036.35</v>
      </c>
      <c r="H422" s="28">
        <v>1036.35</v>
      </c>
      <c r="I422" s="13"/>
    </row>
    <row r="423" spans="1:9" s="7" customFormat="1" ht="24" customHeight="1" hidden="1">
      <c r="A423" s="11" t="s">
        <v>45</v>
      </c>
      <c r="B423" s="10" t="s">
        <v>11</v>
      </c>
      <c r="C423" s="10" t="s">
        <v>348</v>
      </c>
      <c r="D423" s="10" t="s">
        <v>185</v>
      </c>
      <c r="E423" s="10" t="s">
        <v>46</v>
      </c>
      <c r="F423" s="10" t="s">
        <v>5</v>
      </c>
      <c r="G423" s="74">
        <f aca="true" t="shared" si="13" ref="G423:H425">G424</f>
        <v>0</v>
      </c>
      <c r="H423" s="36">
        <f t="shared" si="13"/>
        <v>0</v>
      </c>
      <c r="I423" s="18"/>
    </row>
    <row r="424" spans="1:9" s="7" customFormat="1" ht="24" customHeight="1" hidden="1">
      <c r="A424" s="11" t="s">
        <v>370</v>
      </c>
      <c r="B424" s="10" t="s">
        <v>11</v>
      </c>
      <c r="C424" s="10" t="s">
        <v>348</v>
      </c>
      <c r="D424" s="10" t="s">
        <v>185</v>
      </c>
      <c r="E424" s="10" t="s">
        <v>371</v>
      </c>
      <c r="F424" s="10" t="s">
        <v>5</v>
      </c>
      <c r="G424" s="74">
        <f t="shared" si="13"/>
        <v>0</v>
      </c>
      <c r="H424" s="36">
        <f t="shared" si="13"/>
        <v>0</v>
      </c>
      <c r="I424" s="18"/>
    </row>
    <row r="425" spans="1:9" s="7" customFormat="1" ht="72" customHeight="1" hidden="1">
      <c r="A425" s="11" t="s">
        <v>372</v>
      </c>
      <c r="B425" s="10" t="s">
        <v>11</v>
      </c>
      <c r="C425" s="10" t="s">
        <v>348</v>
      </c>
      <c r="D425" s="10" t="s">
        <v>185</v>
      </c>
      <c r="E425" s="10" t="s">
        <v>373</v>
      </c>
      <c r="F425" s="10" t="s">
        <v>5</v>
      </c>
      <c r="G425" s="74">
        <f t="shared" si="13"/>
        <v>0</v>
      </c>
      <c r="H425" s="36">
        <f t="shared" si="13"/>
        <v>0</v>
      </c>
      <c r="I425" s="18"/>
    </row>
    <row r="426" spans="1:9" s="3" customFormat="1" ht="15" customHeight="1" hidden="1">
      <c r="A426" s="12" t="s">
        <v>361</v>
      </c>
      <c r="B426" s="2" t="s">
        <v>11</v>
      </c>
      <c r="C426" s="2" t="s">
        <v>348</v>
      </c>
      <c r="D426" s="2" t="s">
        <v>185</v>
      </c>
      <c r="E426" s="2" t="s">
        <v>373</v>
      </c>
      <c r="F426" s="2" t="s">
        <v>362</v>
      </c>
      <c r="G426" s="75">
        <v>0</v>
      </c>
      <c r="H426" s="28">
        <v>0</v>
      </c>
      <c r="I426" s="13"/>
    </row>
    <row r="427" spans="1:9" s="3" customFormat="1" ht="15" customHeight="1">
      <c r="A427" s="14" t="s">
        <v>16</v>
      </c>
      <c r="B427" s="10" t="s">
        <v>11</v>
      </c>
      <c r="C427" s="10" t="s">
        <v>348</v>
      </c>
      <c r="D427" s="10" t="s">
        <v>185</v>
      </c>
      <c r="E427" s="10" t="s">
        <v>17</v>
      </c>
      <c r="F427" s="10"/>
      <c r="G427" s="74">
        <f>G428+G430</f>
        <v>145</v>
      </c>
      <c r="H427" s="36">
        <f>H428+H430</f>
        <v>110</v>
      </c>
      <c r="I427" s="13"/>
    </row>
    <row r="428" spans="1:9" s="3" customFormat="1" ht="15" customHeight="1">
      <c r="A428" s="14" t="s">
        <v>649</v>
      </c>
      <c r="B428" s="10" t="s">
        <v>11</v>
      </c>
      <c r="C428" s="10" t="s">
        <v>348</v>
      </c>
      <c r="D428" s="10" t="s">
        <v>185</v>
      </c>
      <c r="E428" s="10" t="s">
        <v>650</v>
      </c>
      <c r="F428" s="10"/>
      <c r="G428" s="74">
        <f>G429</f>
        <v>45</v>
      </c>
      <c r="H428" s="36">
        <f>H429</f>
        <v>45</v>
      </c>
      <c r="I428" s="13"/>
    </row>
    <row r="429" spans="1:9" s="3" customFormat="1" ht="15" customHeight="1">
      <c r="A429" s="16" t="s">
        <v>651</v>
      </c>
      <c r="B429" s="2" t="s">
        <v>11</v>
      </c>
      <c r="C429" s="2" t="s">
        <v>348</v>
      </c>
      <c r="D429" s="2" t="s">
        <v>185</v>
      </c>
      <c r="E429" s="2" t="s">
        <v>650</v>
      </c>
      <c r="F429" s="2" t="s">
        <v>652</v>
      </c>
      <c r="G429" s="75">
        <v>45</v>
      </c>
      <c r="H429" s="28">
        <v>45</v>
      </c>
      <c r="I429" s="13"/>
    </row>
    <row r="430" spans="1:9" s="3" customFormat="1" ht="15" customHeight="1">
      <c r="A430" s="14" t="s">
        <v>132</v>
      </c>
      <c r="B430" s="10" t="s">
        <v>11</v>
      </c>
      <c r="C430" s="10" t="s">
        <v>348</v>
      </c>
      <c r="D430" s="10" t="s">
        <v>185</v>
      </c>
      <c r="E430" s="10" t="s">
        <v>134</v>
      </c>
      <c r="F430" s="10"/>
      <c r="G430" s="74">
        <f>G431</f>
        <v>100</v>
      </c>
      <c r="H430" s="36">
        <f>H431</f>
        <v>65</v>
      </c>
      <c r="I430" s="13"/>
    </row>
    <row r="431" spans="1:9" s="3" customFormat="1" ht="15" customHeight="1">
      <c r="A431" s="16" t="s">
        <v>651</v>
      </c>
      <c r="B431" s="2" t="s">
        <v>11</v>
      </c>
      <c r="C431" s="2" t="s">
        <v>348</v>
      </c>
      <c r="D431" s="2" t="s">
        <v>185</v>
      </c>
      <c r="E431" s="2" t="s">
        <v>134</v>
      </c>
      <c r="F431" s="2" t="s">
        <v>652</v>
      </c>
      <c r="G431" s="75">
        <v>100</v>
      </c>
      <c r="H431" s="28">
        <v>65</v>
      </c>
      <c r="I431" s="13"/>
    </row>
    <row r="432" spans="1:9" s="7" customFormat="1" ht="14.25" customHeight="1" hidden="1">
      <c r="A432" s="11" t="s">
        <v>374</v>
      </c>
      <c r="B432" s="10" t="s">
        <v>11</v>
      </c>
      <c r="C432" s="10" t="s">
        <v>348</v>
      </c>
      <c r="D432" s="10" t="s">
        <v>25</v>
      </c>
      <c r="E432" s="10" t="s">
        <v>5</v>
      </c>
      <c r="F432" s="10" t="s">
        <v>5</v>
      </c>
      <c r="G432" s="74">
        <f aca="true" t="shared" si="14" ref="G432:H436">G433</f>
        <v>0</v>
      </c>
      <c r="H432" s="36">
        <f t="shared" si="14"/>
        <v>0</v>
      </c>
      <c r="I432" s="18"/>
    </row>
    <row r="433" spans="1:9" s="7" customFormat="1" ht="36" customHeight="1" hidden="1">
      <c r="A433" s="11" t="s">
        <v>26</v>
      </c>
      <c r="B433" s="10" t="s">
        <v>11</v>
      </c>
      <c r="C433" s="10" t="s">
        <v>348</v>
      </c>
      <c r="D433" s="10" t="s">
        <v>25</v>
      </c>
      <c r="E433" s="10" t="s">
        <v>27</v>
      </c>
      <c r="F433" s="10" t="s">
        <v>5</v>
      </c>
      <c r="G433" s="74">
        <f t="shared" si="14"/>
        <v>0</v>
      </c>
      <c r="H433" s="36">
        <f t="shared" si="14"/>
        <v>0</v>
      </c>
      <c r="I433" s="18"/>
    </row>
    <row r="434" spans="1:9" s="7" customFormat="1" ht="14.25" customHeight="1" hidden="1">
      <c r="A434" s="11" t="s">
        <v>28</v>
      </c>
      <c r="B434" s="10" t="s">
        <v>11</v>
      </c>
      <c r="C434" s="10" t="s">
        <v>348</v>
      </c>
      <c r="D434" s="10" t="s">
        <v>25</v>
      </c>
      <c r="E434" s="10" t="s">
        <v>29</v>
      </c>
      <c r="F434" s="10" t="s">
        <v>5</v>
      </c>
      <c r="G434" s="74">
        <f t="shared" si="14"/>
        <v>0</v>
      </c>
      <c r="H434" s="36">
        <f t="shared" si="14"/>
        <v>0</v>
      </c>
      <c r="I434" s="18"/>
    </row>
    <row r="435" spans="1:9" s="7" customFormat="1" ht="14.25" customHeight="1" hidden="1">
      <c r="A435" s="11" t="s">
        <v>30</v>
      </c>
      <c r="B435" s="10" t="s">
        <v>11</v>
      </c>
      <c r="C435" s="10" t="s">
        <v>348</v>
      </c>
      <c r="D435" s="10" t="s">
        <v>25</v>
      </c>
      <c r="E435" s="10" t="s">
        <v>31</v>
      </c>
      <c r="F435" s="10" t="s">
        <v>5</v>
      </c>
      <c r="G435" s="74">
        <f t="shared" si="14"/>
        <v>0</v>
      </c>
      <c r="H435" s="36">
        <f t="shared" si="14"/>
        <v>0</v>
      </c>
      <c r="I435" s="18"/>
    </row>
    <row r="436" spans="1:9" s="7" customFormat="1" ht="96" customHeight="1" hidden="1">
      <c r="A436" s="11" t="s">
        <v>375</v>
      </c>
      <c r="B436" s="10" t="s">
        <v>11</v>
      </c>
      <c r="C436" s="10" t="s">
        <v>348</v>
      </c>
      <c r="D436" s="10" t="s">
        <v>25</v>
      </c>
      <c r="E436" s="10" t="s">
        <v>376</v>
      </c>
      <c r="F436" s="10" t="s">
        <v>5</v>
      </c>
      <c r="G436" s="74">
        <f t="shared" si="14"/>
        <v>0</v>
      </c>
      <c r="H436" s="36">
        <f t="shared" si="14"/>
        <v>0</v>
      </c>
      <c r="I436" s="18"/>
    </row>
    <row r="437" spans="1:9" s="3" customFormat="1" ht="24.75" customHeight="1" hidden="1">
      <c r="A437" s="12" t="s">
        <v>36</v>
      </c>
      <c r="B437" s="2" t="s">
        <v>11</v>
      </c>
      <c r="C437" s="2" t="s">
        <v>348</v>
      </c>
      <c r="D437" s="2" t="s">
        <v>25</v>
      </c>
      <c r="E437" s="2" t="s">
        <v>376</v>
      </c>
      <c r="F437" s="2" t="s">
        <v>37</v>
      </c>
      <c r="G437" s="75">
        <f>26-26</f>
        <v>0</v>
      </c>
      <c r="H437" s="28">
        <f>26-26</f>
        <v>0</v>
      </c>
      <c r="I437" s="13"/>
    </row>
    <row r="438" spans="1:9" s="7" customFormat="1" ht="14.25" customHeight="1">
      <c r="A438" s="11" t="s">
        <v>377</v>
      </c>
      <c r="B438" s="10" t="s">
        <v>11</v>
      </c>
      <c r="C438" s="10" t="s">
        <v>133</v>
      </c>
      <c r="D438" s="10"/>
      <c r="E438" s="10" t="s">
        <v>5</v>
      </c>
      <c r="F438" s="10" t="s">
        <v>5</v>
      </c>
      <c r="G438" s="74">
        <f>G439+G447</f>
        <v>25602.78911</v>
      </c>
      <c r="H438" s="36">
        <f>H439+H447</f>
        <v>25056.25265</v>
      </c>
      <c r="I438" s="18"/>
    </row>
    <row r="439" spans="1:9" s="7" customFormat="1" ht="14.25" customHeight="1">
      <c r="A439" s="9" t="s">
        <v>653</v>
      </c>
      <c r="B439" s="10" t="s">
        <v>11</v>
      </c>
      <c r="C439" s="10" t="s">
        <v>133</v>
      </c>
      <c r="D439" s="10" t="s">
        <v>13</v>
      </c>
      <c r="E439" s="10" t="s">
        <v>5</v>
      </c>
      <c r="F439" s="10" t="s">
        <v>5</v>
      </c>
      <c r="G439" s="74">
        <f>G440</f>
        <v>22648.40519</v>
      </c>
      <c r="H439" s="36">
        <f>H440</f>
        <v>22152.72915</v>
      </c>
      <c r="I439" s="18"/>
    </row>
    <row r="440" spans="1:9" s="7" customFormat="1" ht="14.25" customHeight="1">
      <c r="A440" s="9" t="s">
        <v>16</v>
      </c>
      <c r="B440" s="10" t="s">
        <v>11</v>
      </c>
      <c r="C440" s="10" t="s">
        <v>133</v>
      </c>
      <c r="D440" s="10" t="s">
        <v>13</v>
      </c>
      <c r="E440" s="10" t="s">
        <v>17</v>
      </c>
      <c r="F440" s="10" t="s">
        <v>5</v>
      </c>
      <c r="G440" s="74">
        <f>G441+G443+G445</f>
        <v>22648.40519</v>
      </c>
      <c r="H440" s="36">
        <f>H441+H443+H445</f>
        <v>22152.72915</v>
      </c>
      <c r="I440" s="18"/>
    </row>
    <row r="441" spans="1:9" s="7" customFormat="1" ht="25.5" customHeight="1">
      <c r="A441" s="14" t="s">
        <v>654</v>
      </c>
      <c r="B441" s="10" t="s">
        <v>11</v>
      </c>
      <c r="C441" s="10" t="s">
        <v>133</v>
      </c>
      <c r="D441" s="10" t="s">
        <v>13</v>
      </c>
      <c r="E441" s="10" t="s">
        <v>655</v>
      </c>
      <c r="F441" s="10" t="s">
        <v>5</v>
      </c>
      <c r="G441" s="74">
        <f>G442</f>
        <v>22503.63119</v>
      </c>
      <c r="H441" s="36">
        <f>H442</f>
        <v>22036.955149999998</v>
      </c>
      <c r="I441" s="18"/>
    </row>
    <row r="442" spans="1:9" s="7" customFormat="1" ht="30" customHeight="1">
      <c r="A442" s="27" t="s">
        <v>327</v>
      </c>
      <c r="B442" s="21" t="s">
        <v>11</v>
      </c>
      <c r="C442" s="21" t="s">
        <v>133</v>
      </c>
      <c r="D442" s="21" t="s">
        <v>13</v>
      </c>
      <c r="E442" s="21" t="s">
        <v>655</v>
      </c>
      <c r="F442" s="21" t="s">
        <v>328</v>
      </c>
      <c r="G442" s="79">
        <v>22503.63119</v>
      </c>
      <c r="H442" s="28">
        <v>22036.955149999998</v>
      </c>
      <c r="I442" s="18"/>
    </row>
    <row r="443" spans="1:9" s="7" customFormat="1" ht="16.5" customHeight="1">
      <c r="A443" s="9" t="s">
        <v>656</v>
      </c>
      <c r="B443" s="10" t="s">
        <v>11</v>
      </c>
      <c r="C443" s="10" t="s">
        <v>133</v>
      </c>
      <c r="D443" s="10" t="s">
        <v>13</v>
      </c>
      <c r="E443" s="10" t="s">
        <v>657</v>
      </c>
      <c r="F443" s="10"/>
      <c r="G443" s="74">
        <f>G444</f>
        <v>143.774</v>
      </c>
      <c r="H443" s="36">
        <f>H444</f>
        <v>114.774</v>
      </c>
      <c r="I443" s="18"/>
    </row>
    <row r="444" spans="1:9" s="7" customFormat="1" ht="25.5" customHeight="1">
      <c r="A444" s="16" t="s">
        <v>36</v>
      </c>
      <c r="B444" s="2" t="s">
        <v>11</v>
      </c>
      <c r="C444" s="2" t="s">
        <v>133</v>
      </c>
      <c r="D444" s="2" t="s">
        <v>13</v>
      </c>
      <c r="E444" s="2" t="s">
        <v>657</v>
      </c>
      <c r="F444" s="2" t="s">
        <v>37</v>
      </c>
      <c r="G444" s="75">
        <v>143.774</v>
      </c>
      <c r="H444" s="28">
        <v>114.774</v>
      </c>
      <c r="I444" s="18"/>
    </row>
    <row r="445" spans="1:9" s="7" customFormat="1" ht="51" customHeight="1">
      <c r="A445" s="14" t="s">
        <v>325</v>
      </c>
      <c r="B445" s="10" t="s">
        <v>11</v>
      </c>
      <c r="C445" s="10" t="s">
        <v>133</v>
      </c>
      <c r="D445" s="10" t="s">
        <v>13</v>
      </c>
      <c r="E445" s="10" t="s">
        <v>326</v>
      </c>
      <c r="F445" s="10"/>
      <c r="G445" s="74">
        <f>G446</f>
        <v>1</v>
      </c>
      <c r="H445" s="36">
        <f>H446</f>
        <v>1</v>
      </c>
      <c r="I445" s="18"/>
    </row>
    <row r="446" spans="1:9" s="7" customFormat="1" ht="38.25" customHeight="1">
      <c r="A446" s="16" t="s">
        <v>327</v>
      </c>
      <c r="B446" s="2" t="s">
        <v>11</v>
      </c>
      <c r="C446" s="2" t="s">
        <v>133</v>
      </c>
      <c r="D446" s="2" t="s">
        <v>13</v>
      </c>
      <c r="E446" s="2" t="s">
        <v>326</v>
      </c>
      <c r="F446" s="2" t="s">
        <v>328</v>
      </c>
      <c r="G446" s="75">
        <v>1</v>
      </c>
      <c r="H446" s="28">
        <v>1</v>
      </c>
      <c r="I446" s="18"/>
    </row>
    <row r="447" spans="1:9" s="7" customFormat="1" ht="14.25" customHeight="1">
      <c r="A447" s="11" t="s">
        <v>378</v>
      </c>
      <c r="B447" s="10" t="s">
        <v>11</v>
      </c>
      <c r="C447" s="10" t="s">
        <v>133</v>
      </c>
      <c r="D447" s="10" t="s">
        <v>15</v>
      </c>
      <c r="E447" s="10" t="s">
        <v>5</v>
      </c>
      <c r="F447" s="10" t="s">
        <v>5</v>
      </c>
      <c r="G447" s="74">
        <f>G448</f>
        <v>2954.3839199999998</v>
      </c>
      <c r="H447" s="36">
        <f>H448</f>
        <v>2903.5235</v>
      </c>
      <c r="I447" s="18"/>
    </row>
    <row r="448" spans="1:9" s="7" customFormat="1" ht="37.5" customHeight="1">
      <c r="A448" s="11" t="s">
        <v>379</v>
      </c>
      <c r="B448" s="10" t="s">
        <v>11</v>
      </c>
      <c r="C448" s="10" t="s">
        <v>133</v>
      </c>
      <c r="D448" s="10" t="s">
        <v>15</v>
      </c>
      <c r="E448" s="10" t="s">
        <v>380</v>
      </c>
      <c r="F448" s="10" t="s">
        <v>5</v>
      </c>
      <c r="G448" s="74">
        <f>G449</f>
        <v>2954.3839199999998</v>
      </c>
      <c r="H448" s="36">
        <f>H449</f>
        <v>2903.5235</v>
      </c>
      <c r="I448" s="18"/>
    </row>
    <row r="449" spans="1:9" s="7" customFormat="1" ht="36" customHeight="1">
      <c r="A449" s="11" t="s">
        <v>381</v>
      </c>
      <c r="B449" s="10" t="s">
        <v>11</v>
      </c>
      <c r="C449" s="10" t="s">
        <v>133</v>
      </c>
      <c r="D449" s="10" t="s">
        <v>15</v>
      </c>
      <c r="E449" s="10" t="s">
        <v>382</v>
      </c>
      <c r="F449" s="10" t="s">
        <v>5</v>
      </c>
      <c r="G449" s="74">
        <f>G450+G456+G453</f>
        <v>2954.3839199999998</v>
      </c>
      <c r="H449" s="36">
        <f>H450+H456+H453</f>
        <v>2903.5235</v>
      </c>
      <c r="I449" s="18"/>
    </row>
    <row r="450" spans="1:9" s="7" customFormat="1" ht="36" customHeight="1">
      <c r="A450" s="11" t="s">
        <v>383</v>
      </c>
      <c r="B450" s="10" t="s">
        <v>11</v>
      </c>
      <c r="C450" s="10" t="s">
        <v>133</v>
      </c>
      <c r="D450" s="10" t="s">
        <v>15</v>
      </c>
      <c r="E450" s="10" t="s">
        <v>384</v>
      </c>
      <c r="F450" s="10" t="s">
        <v>5</v>
      </c>
      <c r="G450" s="74">
        <f>G451</f>
        <v>870.3583199999999</v>
      </c>
      <c r="H450" s="36">
        <f>H451</f>
        <v>857.44638</v>
      </c>
      <c r="I450" s="18"/>
    </row>
    <row r="451" spans="1:9" s="7" customFormat="1" ht="14.25" customHeight="1">
      <c r="A451" s="11" t="s">
        <v>385</v>
      </c>
      <c r="B451" s="10" t="s">
        <v>11</v>
      </c>
      <c r="C451" s="10" t="s">
        <v>133</v>
      </c>
      <c r="D451" s="10" t="s">
        <v>15</v>
      </c>
      <c r="E451" s="10" t="s">
        <v>386</v>
      </c>
      <c r="F451" s="10" t="s">
        <v>5</v>
      </c>
      <c r="G451" s="74">
        <f>G452</f>
        <v>870.3583199999999</v>
      </c>
      <c r="H451" s="36">
        <f>H452</f>
        <v>857.44638</v>
      </c>
      <c r="I451" s="18"/>
    </row>
    <row r="452" spans="1:9" s="3" customFormat="1" ht="24.75" customHeight="1">
      <c r="A452" s="12" t="s">
        <v>36</v>
      </c>
      <c r="B452" s="2" t="s">
        <v>11</v>
      </c>
      <c r="C452" s="2" t="s">
        <v>133</v>
      </c>
      <c r="D452" s="2" t="s">
        <v>15</v>
      </c>
      <c r="E452" s="2" t="s">
        <v>386</v>
      </c>
      <c r="F452" s="2" t="s">
        <v>37</v>
      </c>
      <c r="G452" s="75">
        <v>870.3583199999999</v>
      </c>
      <c r="H452" s="28">
        <v>857.44638</v>
      </c>
      <c r="I452" s="13"/>
    </row>
    <row r="453" spans="1:9" s="3" customFormat="1" ht="15" customHeight="1">
      <c r="A453" s="14" t="s">
        <v>659</v>
      </c>
      <c r="B453" s="10" t="s">
        <v>11</v>
      </c>
      <c r="C453" s="10" t="s">
        <v>133</v>
      </c>
      <c r="D453" s="10" t="s">
        <v>15</v>
      </c>
      <c r="E453" s="10" t="s">
        <v>660</v>
      </c>
      <c r="F453" s="10"/>
      <c r="G453" s="74">
        <f>G454</f>
        <v>64.21</v>
      </c>
      <c r="H453" s="36">
        <f>H454</f>
        <v>64.21</v>
      </c>
      <c r="I453" s="13"/>
    </row>
    <row r="454" spans="1:9" s="3" customFormat="1" ht="39" customHeight="1">
      <c r="A454" s="14" t="s">
        <v>647</v>
      </c>
      <c r="B454" s="10" t="s">
        <v>11</v>
      </c>
      <c r="C454" s="10" t="s">
        <v>133</v>
      </c>
      <c r="D454" s="10" t="s">
        <v>15</v>
      </c>
      <c r="E454" s="10" t="s">
        <v>658</v>
      </c>
      <c r="F454" s="10"/>
      <c r="G454" s="74">
        <f>G455</f>
        <v>64.21</v>
      </c>
      <c r="H454" s="36">
        <f>H455</f>
        <v>64.21</v>
      </c>
      <c r="I454" s="13"/>
    </row>
    <row r="455" spans="1:9" s="3" customFormat="1" ht="26.25" customHeight="1">
      <c r="A455" s="16" t="s">
        <v>36</v>
      </c>
      <c r="B455" s="2" t="s">
        <v>11</v>
      </c>
      <c r="C455" s="2" t="s">
        <v>133</v>
      </c>
      <c r="D455" s="2" t="s">
        <v>15</v>
      </c>
      <c r="E455" s="2" t="s">
        <v>658</v>
      </c>
      <c r="F455" s="2" t="s">
        <v>37</v>
      </c>
      <c r="G455" s="75">
        <v>64.21</v>
      </c>
      <c r="H455" s="28">
        <v>64.21</v>
      </c>
      <c r="I455" s="13"/>
    </row>
    <row r="456" spans="1:9" s="7" customFormat="1" ht="24" customHeight="1">
      <c r="A456" s="11" t="s">
        <v>387</v>
      </c>
      <c r="B456" s="10" t="s">
        <v>11</v>
      </c>
      <c r="C456" s="10" t="s">
        <v>133</v>
      </c>
      <c r="D456" s="10" t="s">
        <v>15</v>
      </c>
      <c r="E456" s="10" t="s">
        <v>388</v>
      </c>
      <c r="F456" s="10" t="s">
        <v>5</v>
      </c>
      <c r="G456" s="74">
        <f>G457</f>
        <v>2019.8156</v>
      </c>
      <c r="H456" s="36">
        <f>H457</f>
        <v>1981.8671199999999</v>
      </c>
      <c r="I456" s="18"/>
    </row>
    <row r="457" spans="1:9" s="7" customFormat="1" ht="14.25" customHeight="1">
      <c r="A457" s="11" t="s">
        <v>385</v>
      </c>
      <c r="B457" s="10" t="s">
        <v>11</v>
      </c>
      <c r="C457" s="10" t="s">
        <v>133</v>
      </c>
      <c r="D457" s="10" t="s">
        <v>15</v>
      </c>
      <c r="E457" s="10" t="s">
        <v>389</v>
      </c>
      <c r="F457" s="10" t="s">
        <v>5</v>
      </c>
      <c r="G457" s="74">
        <f>G458+G459+G460</f>
        <v>2019.8156</v>
      </c>
      <c r="H457" s="36">
        <f>H458+H459+H460</f>
        <v>1981.8671199999999</v>
      </c>
      <c r="I457" s="18"/>
    </row>
    <row r="458" spans="1:9" s="3" customFormat="1" ht="15" customHeight="1">
      <c r="A458" s="12" t="s">
        <v>162</v>
      </c>
      <c r="B458" s="2" t="s">
        <v>11</v>
      </c>
      <c r="C458" s="2" t="s">
        <v>133</v>
      </c>
      <c r="D458" s="2" t="s">
        <v>15</v>
      </c>
      <c r="E458" s="2" t="s">
        <v>389</v>
      </c>
      <c r="F458" s="2" t="s">
        <v>163</v>
      </c>
      <c r="G458" s="75">
        <v>1514.7306899999999</v>
      </c>
      <c r="H458" s="28">
        <v>1486.69193</v>
      </c>
      <c r="I458" s="13"/>
    </row>
    <row r="459" spans="1:9" s="3" customFormat="1" ht="29.25" customHeight="1">
      <c r="A459" s="12" t="s">
        <v>164</v>
      </c>
      <c r="B459" s="2" t="s">
        <v>11</v>
      </c>
      <c r="C459" s="2" t="s">
        <v>133</v>
      </c>
      <c r="D459" s="2" t="s">
        <v>15</v>
      </c>
      <c r="E459" s="2" t="s">
        <v>389</v>
      </c>
      <c r="F459" s="2" t="s">
        <v>165</v>
      </c>
      <c r="G459" s="75">
        <v>457.08491</v>
      </c>
      <c r="H459" s="28">
        <v>447.17519</v>
      </c>
      <c r="I459" s="13"/>
    </row>
    <row r="460" spans="1:9" s="3" customFormat="1" ht="26.25" customHeight="1">
      <c r="A460" s="12" t="s">
        <v>36</v>
      </c>
      <c r="B460" s="2" t="s">
        <v>11</v>
      </c>
      <c r="C460" s="2" t="s">
        <v>133</v>
      </c>
      <c r="D460" s="2" t="s">
        <v>15</v>
      </c>
      <c r="E460" s="2" t="s">
        <v>389</v>
      </c>
      <c r="F460" s="2" t="s">
        <v>37</v>
      </c>
      <c r="G460" s="75">
        <v>48</v>
      </c>
      <c r="H460" s="28">
        <v>48</v>
      </c>
      <c r="I460" s="13"/>
    </row>
    <row r="461" spans="1:9" s="23" customFormat="1" ht="25.5" customHeight="1" hidden="1">
      <c r="A461" s="38" t="s">
        <v>690</v>
      </c>
      <c r="B461" s="25" t="s">
        <v>11</v>
      </c>
      <c r="C461" s="25" t="s">
        <v>133</v>
      </c>
      <c r="D461" s="25" t="s">
        <v>15</v>
      </c>
      <c r="E461" s="25" t="s">
        <v>123</v>
      </c>
      <c r="F461" s="21"/>
      <c r="G461" s="79">
        <f aca="true" t="shared" si="15" ref="G461:H463">G462</f>
        <v>0</v>
      </c>
      <c r="H461" s="36">
        <f t="shared" si="15"/>
        <v>0</v>
      </c>
      <c r="I461" s="22"/>
    </row>
    <row r="462" spans="1:9" s="23" customFormat="1" ht="22.5" customHeight="1" hidden="1">
      <c r="A462" s="38" t="s">
        <v>124</v>
      </c>
      <c r="B462" s="25" t="s">
        <v>11</v>
      </c>
      <c r="C462" s="25" t="s">
        <v>133</v>
      </c>
      <c r="D462" s="25" t="s">
        <v>15</v>
      </c>
      <c r="E462" s="25" t="s">
        <v>125</v>
      </c>
      <c r="F462" s="25" t="s">
        <v>5</v>
      </c>
      <c r="G462" s="78">
        <f t="shared" si="15"/>
        <v>0</v>
      </c>
      <c r="H462" s="36">
        <f t="shared" si="15"/>
        <v>0</v>
      </c>
      <c r="I462" s="22"/>
    </row>
    <row r="463" spans="1:9" s="23" customFormat="1" ht="36.75" customHeight="1" hidden="1">
      <c r="A463" s="38" t="s">
        <v>126</v>
      </c>
      <c r="B463" s="25" t="s">
        <v>11</v>
      </c>
      <c r="C463" s="25" t="s">
        <v>133</v>
      </c>
      <c r="D463" s="25" t="s">
        <v>15</v>
      </c>
      <c r="E463" s="25" t="s">
        <v>127</v>
      </c>
      <c r="F463" s="25" t="s">
        <v>5</v>
      </c>
      <c r="G463" s="78">
        <f t="shared" si="15"/>
        <v>0</v>
      </c>
      <c r="H463" s="36">
        <f t="shared" si="15"/>
        <v>0</v>
      </c>
      <c r="I463" s="22"/>
    </row>
    <row r="464" spans="1:9" s="23" customFormat="1" ht="21.75" customHeight="1" hidden="1">
      <c r="A464" s="39" t="s">
        <v>36</v>
      </c>
      <c r="B464" s="21" t="s">
        <v>11</v>
      </c>
      <c r="C464" s="21" t="s">
        <v>133</v>
      </c>
      <c r="D464" s="21" t="s">
        <v>15</v>
      </c>
      <c r="E464" s="21" t="s">
        <v>127</v>
      </c>
      <c r="F464" s="21" t="s">
        <v>37</v>
      </c>
      <c r="G464" s="79">
        <v>0</v>
      </c>
      <c r="H464" s="28">
        <v>0</v>
      </c>
      <c r="I464" s="22"/>
    </row>
    <row r="465" spans="1:9" s="7" customFormat="1" ht="14.25" customHeight="1">
      <c r="A465" s="11" t="s">
        <v>390</v>
      </c>
      <c r="B465" s="10" t="s">
        <v>11</v>
      </c>
      <c r="C465" s="10" t="s">
        <v>239</v>
      </c>
      <c r="D465" s="10"/>
      <c r="E465" s="10" t="s">
        <v>5</v>
      </c>
      <c r="F465" s="10" t="s">
        <v>5</v>
      </c>
      <c r="G465" s="74">
        <f aca="true" t="shared" si="16" ref="G465:H468">G466</f>
        <v>246.2</v>
      </c>
      <c r="H465" s="36">
        <f t="shared" si="16"/>
        <v>246</v>
      </c>
      <c r="I465" s="18"/>
    </row>
    <row r="466" spans="1:9" s="7" customFormat="1" ht="14.25" customHeight="1">
      <c r="A466" s="11" t="s">
        <v>391</v>
      </c>
      <c r="B466" s="10" t="s">
        <v>11</v>
      </c>
      <c r="C466" s="10" t="s">
        <v>239</v>
      </c>
      <c r="D466" s="10" t="s">
        <v>25</v>
      </c>
      <c r="E466" s="10" t="s">
        <v>5</v>
      </c>
      <c r="F466" s="10" t="s">
        <v>5</v>
      </c>
      <c r="G466" s="74">
        <f t="shared" si="16"/>
        <v>246.2</v>
      </c>
      <c r="H466" s="36">
        <f t="shared" si="16"/>
        <v>246</v>
      </c>
      <c r="I466" s="18"/>
    </row>
    <row r="467" spans="1:9" s="7" customFormat="1" ht="14.25" customHeight="1">
      <c r="A467" s="11" t="s">
        <v>16</v>
      </c>
      <c r="B467" s="10" t="s">
        <v>11</v>
      </c>
      <c r="C467" s="10" t="s">
        <v>239</v>
      </c>
      <c r="D467" s="10" t="s">
        <v>25</v>
      </c>
      <c r="E467" s="10" t="s">
        <v>17</v>
      </c>
      <c r="F467" s="10" t="s">
        <v>5</v>
      </c>
      <c r="G467" s="74">
        <f t="shared" si="16"/>
        <v>246.2</v>
      </c>
      <c r="H467" s="36">
        <f t="shared" si="16"/>
        <v>246</v>
      </c>
      <c r="I467" s="18"/>
    </row>
    <row r="468" spans="1:9" s="7" customFormat="1" ht="36" customHeight="1">
      <c r="A468" s="11" t="s">
        <v>392</v>
      </c>
      <c r="B468" s="10" t="s">
        <v>11</v>
      </c>
      <c r="C468" s="10" t="s">
        <v>239</v>
      </c>
      <c r="D468" s="10" t="s">
        <v>25</v>
      </c>
      <c r="E468" s="10" t="s">
        <v>393</v>
      </c>
      <c r="F468" s="10" t="s">
        <v>5</v>
      </c>
      <c r="G468" s="74">
        <f t="shared" si="16"/>
        <v>246.2</v>
      </c>
      <c r="H468" s="36">
        <f t="shared" si="16"/>
        <v>246</v>
      </c>
      <c r="I468" s="18"/>
    </row>
    <row r="469" spans="1:9" s="3" customFormat="1" ht="36.75" customHeight="1">
      <c r="A469" s="12" t="s">
        <v>227</v>
      </c>
      <c r="B469" s="2" t="s">
        <v>11</v>
      </c>
      <c r="C469" s="2" t="s">
        <v>239</v>
      </c>
      <c r="D469" s="2" t="s">
        <v>25</v>
      </c>
      <c r="E469" s="2" t="s">
        <v>393</v>
      </c>
      <c r="F469" s="2" t="s">
        <v>228</v>
      </c>
      <c r="G469" s="75">
        <v>246.2</v>
      </c>
      <c r="H469" s="28">
        <v>246</v>
      </c>
      <c r="I469" s="13"/>
    </row>
    <row r="470" spans="1:9" s="7" customFormat="1" ht="24" customHeight="1">
      <c r="A470" s="11" t="s">
        <v>394</v>
      </c>
      <c r="B470" s="10" t="s">
        <v>395</v>
      </c>
      <c r="C470" s="10" t="s">
        <v>5</v>
      </c>
      <c r="D470" s="10" t="s">
        <v>5</v>
      </c>
      <c r="E470" s="10" t="s">
        <v>5</v>
      </c>
      <c r="F470" s="10" t="s">
        <v>5</v>
      </c>
      <c r="G470" s="74">
        <f>G471</f>
        <v>2989.85323</v>
      </c>
      <c r="H470" s="36">
        <f>H471</f>
        <v>2985.43502</v>
      </c>
      <c r="I470" s="18"/>
    </row>
    <row r="471" spans="1:9" s="7" customFormat="1" ht="14.25" customHeight="1">
      <c r="A471" s="11" t="s">
        <v>12</v>
      </c>
      <c r="B471" s="10" t="s">
        <v>395</v>
      </c>
      <c r="C471" s="10" t="s">
        <v>13</v>
      </c>
      <c r="D471" s="10"/>
      <c r="E471" s="10" t="s">
        <v>5</v>
      </c>
      <c r="F471" s="10" t="s">
        <v>5</v>
      </c>
      <c r="G471" s="74">
        <f>G472+G486+G492</f>
        <v>2989.85323</v>
      </c>
      <c r="H471" s="36">
        <f>H472+H486+H492</f>
        <v>2985.43502</v>
      </c>
      <c r="I471" s="18"/>
    </row>
    <row r="472" spans="1:9" s="7" customFormat="1" ht="36" customHeight="1">
      <c r="A472" s="11" t="s">
        <v>396</v>
      </c>
      <c r="B472" s="10" t="s">
        <v>395</v>
      </c>
      <c r="C472" s="10" t="s">
        <v>13</v>
      </c>
      <c r="D472" s="10" t="s">
        <v>185</v>
      </c>
      <c r="E472" s="10" t="s">
        <v>5</v>
      </c>
      <c r="F472" s="10" t="s">
        <v>5</v>
      </c>
      <c r="G472" s="74">
        <f>G473</f>
        <v>1783.79446</v>
      </c>
      <c r="H472" s="36">
        <f>H473</f>
        <v>1779.4682399999997</v>
      </c>
      <c r="I472" s="18"/>
    </row>
    <row r="473" spans="1:9" s="7" customFormat="1" ht="14.25" customHeight="1">
      <c r="A473" s="11" t="s">
        <v>16</v>
      </c>
      <c r="B473" s="10" t="s">
        <v>395</v>
      </c>
      <c r="C473" s="10" t="s">
        <v>13</v>
      </c>
      <c r="D473" s="10" t="s">
        <v>185</v>
      </c>
      <c r="E473" s="10" t="s">
        <v>17</v>
      </c>
      <c r="F473" s="10" t="s">
        <v>5</v>
      </c>
      <c r="G473" s="74">
        <f>G474+G483</f>
        <v>1783.79446</v>
      </c>
      <c r="H473" s="36">
        <f>H474+H483</f>
        <v>1779.4682399999997</v>
      </c>
      <c r="I473" s="18"/>
    </row>
    <row r="474" spans="1:9" s="7" customFormat="1" ht="14.25" customHeight="1">
      <c r="A474" s="11" t="s">
        <v>397</v>
      </c>
      <c r="B474" s="10" t="s">
        <v>395</v>
      </c>
      <c r="C474" s="10" t="s">
        <v>13</v>
      </c>
      <c r="D474" s="10" t="s">
        <v>185</v>
      </c>
      <c r="E474" s="10" t="s">
        <v>398</v>
      </c>
      <c r="F474" s="10" t="s">
        <v>5</v>
      </c>
      <c r="G474" s="74">
        <f>G475+G476+G477+G478+G479+G481+G482+G480</f>
        <v>704.45936</v>
      </c>
      <c r="H474" s="36">
        <f>H475+H476+H477+H478+H479+H481+H482+H480</f>
        <v>700.4637099999999</v>
      </c>
      <c r="I474" s="18"/>
    </row>
    <row r="475" spans="1:9" s="3" customFormat="1" ht="15" customHeight="1">
      <c r="A475" s="12" t="s">
        <v>20</v>
      </c>
      <c r="B475" s="2" t="s">
        <v>395</v>
      </c>
      <c r="C475" s="2" t="s">
        <v>13</v>
      </c>
      <c r="D475" s="2" t="s">
        <v>185</v>
      </c>
      <c r="E475" s="2" t="s">
        <v>398</v>
      </c>
      <c r="F475" s="2" t="s">
        <v>21</v>
      </c>
      <c r="G475" s="75">
        <v>305.19021999999995</v>
      </c>
      <c r="H475" s="28">
        <v>305.19021999999995</v>
      </c>
      <c r="I475" s="13"/>
    </row>
    <row r="476" spans="1:9" s="3" customFormat="1" ht="24.75" customHeight="1">
      <c r="A476" s="12" t="s">
        <v>116</v>
      </c>
      <c r="B476" s="2" t="s">
        <v>395</v>
      </c>
      <c r="C476" s="2" t="s">
        <v>13</v>
      </c>
      <c r="D476" s="2" t="s">
        <v>185</v>
      </c>
      <c r="E476" s="2" t="s">
        <v>398</v>
      </c>
      <c r="F476" s="2" t="s">
        <v>117</v>
      </c>
      <c r="G476" s="75">
        <v>1</v>
      </c>
      <c r="H476" s="28">
        <v>0.84234</v>
      </c>
      <c r="I476" s="13"/>
    </row>
    <row r="477" spans="1:9" s="3" customFormat="1" ht="36.75" customHeight="1">
      <c r="A477" s="12" t="s">
        <v>22</v>
      </c>
      <c r="B477" s="2" t="s">
        <v>395</v>
      </c>
      <c r="C477" s="2" t="s">
        <v>13</v>
      </c>
      <c r="D477" s="2" t="s">
        <v>185</v>
      </c>
      <c r="E477" s="2" t="s">
        <v>398</v>
      </c>
      <c r="F477" s="2" t="s">
        <v>23</v>
      </c>
      <c r="G477" s="75">
        <v>35.3696</v>
      </c>
      <c r="H477" s="28">
        <v>35.3696</v>
      </c>
      <c r="I477" s="13"/>
    </row>
    <row r="478" spans="1:9" s="3" customFormat="1" ht="24.75" customHeight="1">
      <c r="A478" s="12" t="s">
        <v>34</v>
      </c>
      <c r="B478" s="2" t="s">
        <v>395</v>
      </c>
      <c r="C478" s="2" t="s">
        <v>13</v>
      </c>
      <c r="D478" s="2" t="s">
        <v>185</v>
      </c>
      <c r="E478" s="2" t="s">
        <v>398</v>
      </c>
      <c r="F478" s="2" t="s">
        <v>35</v>
      </c>
      <c r="G478" s="75">
        <v>0.5</v>
      </c>
      <c r="H478" s="28">
        <v>0.5</v>
      </c>
      <c r="I478" s="13"/>
    </row>
    <row r="479" spans="1:9" s="3" customFormat="1" ht="24.75" customHeight="1">
      <c r="A479" s="12" t="s">
        <v>36</v>
      </c>
      <c r="B479" s="2" t="s">
        <v>395</v>
      </c>
      <c r="C479" s="2" t="s">
        <v>13</v>
      </c>
      <c r="D479" s="2" t="s">
        <v>185</v>
      </c>
      <c r="E479" s="2" t="s">
        <v>398</v>
      </c>
      <c r="F479" s="2" t="s">
        <v>37</v>
      </c>
      <c r="G479" s="75">
        <v>290.0515</v>
      </c>
      <c r="H479" s="28">
        <v>288.96751</v>
      </c>
      <c r="I479" s="13"/>
    </row>
    <row r="480" spans="1:9" s="3" customFormat="1" ht="24.75" customHeight="1">
      <c r="A480" s="12" t="s">
        <v>366</v>
      </c>
      <c r="B480" s="2" t="s">
        <v>395</v>
      </c>
      <c r="C480" s="2" t="s">
        <v>13</v>
      </c>
      <c r="D480" s="2" t="s">
        <v>185</v>
      </c>
      <c r="E480" s="2" t="s">
        <v>398</v>
      </c>
      <c r="F480" s="2" t="s">
        <v>367</v>
      </c>
      <c r="G480" s="75">
        <v>67.49203999999999</v>
      </c>
      <c r="H480" s="28">
        <v>67.49203999999999</v>
      </c>
      <c r="I480" s="13"/>
    </row>
    <row r="481" spans="1:9" s="3" customFormat="1" ht="15" customHeight="1">
      <c r="A481" s="12" t="s">
        <v>118</v>
      </c>
      <c r="B481" s="2" t="s">
        <v>395</v>
      </c>
      <c r="C481" s="2" t="s">
        <v>13</v>
      </c>
      <c r="D481" s="2" t="s">
        <v>185</v>
      </c>
      <c r="E481" s="2" t="s">
        <v>398</v>
      </c>
      <c r="F481" s="2" t="s">
        <v>119</v>
      </c>
      <c r="G481" s="75">
        <v>3.656</v>
      </c>
      <c r="H481" s="28">
        <v>2.102</v>
      </c>
      <c r="I481" s="13"/>
    </row>
    <row r="482" spans="1:9" s="3" customFormat="1" ht="15" customHeight="1">
      <c r="A482" s="12" t="s">
        <v>120</v>
      </c>
      <c r="B482" s="2" t="s">
        <v>395</v>
      </c>
      <c r="C482" s="2" t="s">
        <v>13</v>
      </c>
      <c r="D482" s="2" t="s">
        <v>185</v>
      </c>
      <c r="E482" s="2" t="s">
        <v>398</v>
      </c>
      <c r="F482" s="2" t="s">
        <v>121</v>
      </c>
      <c r="G482" s="75">
        <v>1.2</v>
      </c>
      <c r="H482" s="28">
        <v>0</v>
      </c>
      <c r="I482" s="13"/>
    </row>
    <row r="483" spans="1:9" s="7" customFormat="1" ht="14.25" customHeight="1">
      <c r="A483" s="11" t="s">
        <v>399</v>
      </c>
      <c r="B483" s="10" t="s">
        <v>395</v>
      </c>
      <c r="C483" s="10" t="s">
        <v>13</v>
      </c>
      <c r="D483" s="10" t="s">
        <v>185</v>
      </c>
      <c r="E483" s="10" t="s">
        <v>400</v>
      </c>
      <c r="F483" s="10" t="s">
        <v>5</v>
      </c>
      <c r="G483" s="74">
        <f>G484+G485</f>
        <v>1079.3351</v>
      </c>
      <c r="H483" s="36">
        <f>H484+H485</f>
        <v>1079.00453</v>
      </c>
      <c r="I483" s="18"/>
    </row>
    <row r="484" spans="1:9" s="3" customFormat="1" ht="15" customHeight="1">
      <c r="A484" s="12" t="s">
        <v>20</v>
      </c>
      <c r="B484" s="2" t="s">
        <v>395</v>
      </c>
      <c r="C484" s="2" t="s">
        <v>13</v>
      </c>
      <c r="D484" s="2" t="s">
        <v>185</v>
      </c>
      <c r="E484" s="2" t="s">
        <v>400</v>
      </c>
      <c r="F484" s="2" t="s">
        <v>21</v>
      </c>
      <c r="G484" s="75">
        <v>829.901</v>
      </c>
      <c r="H484" s="28">
        <v>829.8990699999999</v>
      </c>
      <c r="I484" s="13"/>
    </row>
    <row r="485" spans="1:9" s="3" customFormat="1" ht="36.75" customHeight="1">
      <c r="A485" s="12" t="s">
        <v>22</v>
      </c>
      <c r="B485" s="2" t="s">
        <v>395</v>
      </c>
      <c r="C485" s="2" t="s">
        <v>13</v>
      </c>
      <c r="D485" s="2" t="s">
        <v>185</v>
      </c>
      <c r="E485" s="2" t="s">
        <v>400</v>
      </c>
      <c r="F485" s="2" t="s">
        <v>23</v>
      </c>
      <c r="G485" s="75">
        <v>249.4341</v>
      </c>
      <c r="H485" s="28">
        <v>249.10546</v>
      </c>
      <c r="I485" s="13"/>
    </row>
    <row r="486" spans="1:9" s="7" customFormat="1" ht="36" customHeight="1">
      <c r="A486" s="11" t="s">
        <v>401</v>
      </c>
      <c r="B486" s="10" t="s">
        <v>395</v>
      </c>
      <c r="C486" s="10" t="s">
        <v>13</v>
      </c>
      <c r="D486" s="10" t="s">
        <v>402</v>
      </c>
      <c r="E486" s="10" t="s">
        <v>5</v>
      </c>
      <c r="F486" s="10" t="s">
        <v>5</v>
      </c>
      <c r="G486" s="74">
        <f>G487</f>
        <v>963.0587700000001</v>
      </c>
      <c r="H486" s="36">
        <f>H487</f>
        <v>962.96678</v>
      </c>
      <c r="I486" s="18"/>
    </row>
    <row r="487" spans="1:9" s="7" customFormat="1" ht="14.25" customHeight="1">
      <c r="A487" s="11" t="s">
        <v>16</v>
      </c>
      <c r="B487" s="10" t="s">
        <v>395</v>
      </c>
      <c r="C487" s="10" t="s">
        <v>13</v>
      </c>
      <c r="D487" s="10" t="s">
        <v>402</v>
      </c>
      <c r="E487" s="10" t="s">
        <v>17</v>
      </c>
      <c r="F487" s="10" t="s">
        <v>5</v>
      </c>
      <c r="G487" s="74">
        <f>G488</f>
        <v>963.0587700000001</v>
      </c>
      <c r="H487" s="36">
        <f>H488</f>
        <v>962.96678</v>
      </c>
      <c r="I487" s="18"/>
    </row>
    <row r="488" spans="1:9" s="7" customFormat="1" ht="14.25" customHeight="1">
      <c r="A488" s="11" t="s">
        <v>403</v>
      </c>
      <c r="B488" s="10" t="s">
        <v>395</v>
      </c>
      <c r="C488" s="10" t="s">
        <v>13</v>
      </c>
      <c r="D488" s="10" t="s">
        <v>402</v>
      </c>
      <c r="E488" s="10" t="s">
        <v>404</v>
      </c>
      <c r="F488" s="10" t="s">
        <v>5</v>
      </c>
      <c r="G488" s="74">
        <f>G489+G490+G491</f>
        <v>963.0587700000001</v>
      </c>
      <c r="H488" s="36">
        <f>H489+H490+H491</f>
        <v>962.96678</v>
      </c>
      <c r="I488" s="18"/>
    </row>
    <row r="489" spans="1:9" s="3" customFormat="1" ht="15" customHeight="1">
      <c r="A489" s="12" t="s">
        <v>20</v>
      </c>
      <c r="B489" s="2" t="s">
        <v>395</v>
      </c>
      <c r="C489" s="2" t="s">
        <v>13</v>
      </c>
      <c r="D489" s="2" t="s">
        <v>402</v>
      </c>
      <c r="E489" s="2" t="s">
        <v>404</v>
      </c>
      <c r="F489" s="2" t="s">
        <v>21</v>
      </c>
      <c r="G489" s="75">
        <v>737.4978000000001</v>
      </c>
      <c r="H489" s="28">
        <v>737.4970500000001</v>
      </c>
      <c r="I489" s="13"/>
    </row>
    <row r="490" spans="1:9" s="3" customFormat="1" ht="36.75" customHeight="1">
      <c r="A490" s="12" t="s">
        <v>22</v>
      </c>
      <c r="B490" s="2" t="s">
        <v>395</v>
      </c>
      <c r="C490" s="2" t="s">
        <v>13</v>
      </c>
      <c r="D490" s="2" t="s">
        <v>402</v>
      </c>
      <c r="E490" s="2" t="s">
        <v>404</v>
      </c>
      <c r="F490" s="2" t="s">
        <v>23</v>
      </c>
      <c r="G490" s="75">
        <v>219.47757000000001</v>
      </c>
      <c r="H490" s="28">
        <v>219.38633</v>
      </c>
      <c r="I490" s="13"/>
    </row>
    <row r="491" spans="1:9" s="3" customFormat="1" ht="24.75" customHeight="1">
      <c r="A491" s="12" t="s">
        <v>36</v>
      </c>
      <c r="B491" s="2" t="s">
        <v>395</v>
      </c>
      <c r="C491" s="2" t="s">
        <v>13</v>
      </c>
      <c r="D491" s="2" t="s">
        <v>402</v>
      </c>
      <c r="E491" s="2" t="s">
        <v>404</v>
      </c>
      <c r="F491" s="2" t="s">
        <v>37</v>
      </c>
      <c r="G491" s="75">
        <v>6.083399999999999</v>
      </c>
      <c r="H491" s="28">
        <v>6.083399999999999</v>
      </c>
      <c r="I491" s="13"/>
    </row>
    <row r="492" spans="1:9" s="7" customFormat="1" ht="14.25" customHeight="1">
      <c r="A492" s="11" t="s">
        <v>137</v>
      </c>
      <c r="B492" s="10" t="s">
        <v>395</v>
      </c>
      <c r="C492" s="10" t="s">
        <v>13</v>
      </c>
      <c r="D492" s="10" t="s">
        <v>138</v>
      </c>
      <c r="E492" s="10" t="s">
        <v>5</v>
      </c>
      <c r="F492" s="10" t="s">
        <v>5</v>
      </c>
      <c r="G492" s="74">
        <f>G493</f>
        <v>243</v>
      </c>
      <c r="H492" s="36">
        <f>H493</f>
        <v>243</v>
      </c>
      <c r="I492" s="18"/>
    </row>
    <row r="493" spans="1:9" s="7" customFormat="1" ht="16.5" customHeight="1">
      <c r="A493" s="11" t="s">
        <v>16</v>
      </c>
      <c r="B493" s="10" t="s">
        <v>395</v>
      </c>
      <c r="C493" s="10" t="s">
        <v>13</v>
      </c>
      <c r="D493" s="10" t="s">
        <v>138</v>
      </c>
      <c r="E493" s="10" t="s">
        <v>17</v>
      </c>
      <c r="F493" s="10" t="s">
        <v>5</v>
      </c>
      <c r="G493" s="74">
        <f>G498+G494+G496</f>
        <v>243</v>
      </c>
      <c r="H493" s="36">
        <f>H498+H494+H496</f>
        <v>243</v>
      </c>
      <c r="I493" s="18"/>
    </row>
    <row r="494" spans="1:9" s="7" customFormat="1" ht="14.25" customHeight="1">
      <c r="A494" s="9" t="s">
        <v>656</v>
      </c>
      <c r="B494" s="10" t="s">
        <v>395</v>
      </c>
      <c r="C494" s="10" t="s">
        <v>13</v>
      </c>
      <c r="D494" s="10" t="s">
        <v>138</v>
      </c>
      <c r="E494" s="10" t="s">
        <v>657</v>
      </c>
      <c r="F494" s="10"/>
      <c r="G494" s="74">
        <f>G495</f>
        <v>53</v>
      </c>
      <c r="H494" s="36">
        <f>H495</f>
        <v>53</v>
      </c>
      <c r="I494" s="18"/>
    </row>
    <row r="495" spans="1:11" s="7" customFormat="1" ht="29.25" customHeight="1">
      <c r="A495" s="26" t="s">
        <v>36</v>
      </c>
      <c r="B495" s="2" t="s">
        <v>395</v>
      </c>
      <c r="C495" s="2" t="s">
        <v>13</v>
      </c>
      <c r="D495" s="2" t="s">
        <v>138</v>
      </c>
      <c r="E495" s="2" t="s">
        <v>657</v>
      </c>
      <c r="F495" s="2" t="s">
        <v>37</v>
      </c>
      <c r="G495" s="75">
        <v>53</v>
      </c>
      <c r="H495" s="28">
        <v>53</v>
      </c>
      <c r="I495" s="18"/>
      <c r="J495" s="42"/>
      <c r="K495" s="42"/>
    </row>
    <row r="496" spans="1:10" s="7" customFormat="1" ht="15.75" customHeight="1">
      <c r="A496" s="11" t="s">
        <v>158</v>
      </c>
      <c r="B496" s="10" t="s">
        <v>395</v>
      </c>
      <c r="C496" s="10" t="s">
        <v>13</v>
      </c>
      <c r="D496" s="10" t="s">
        <v>138</v>
      </c>
      <c r="E496" s="10" t="s">
        <v>159</v>
      </c>
      <c r="F496" s="10" t="s">
        <v>5</v>
      </c>
      <c r="G496" s="74">
        <f>G497</f>
        <v>15</v>
      </c>
      <c r="H496" s="36">
        <f>H497</f>
        <v>15</v>
      </c>
      <c r="I496" s="18"/>
      <c r="J496" s="42"/>
    </row>
    <row r="497" spans="1:10" s="7" customFormat="1" ht="25.5" customHeight="1">
      <c r="A497" s="12" t="s">
        <v>36</v>
      </c>
      <c r="B497" s="2" t="s">
        <v>395</v>
      </c>
      <c r="C497" s="2" t="s">
        <v>13</v>
      </c>
      <c r="D497" s="2" t="s">
        <v>138</v>
      </c>
      <c r="E497" s="2" t="s">
        <v>159</v>
      </c>
      <c r="F497" s="2" t="s">
        <v>37</v>
      </c>
      <c r="G497" s="75">
        <v>15</v>
      </c>
      <c r="H497" s="28">
        <v>15</v>
      </c>
      <c r="I497" s="18"/>
      <c r="J497" s="42"/>
    </row>
    <row r="498" spans="1:9" s="7" customFormat="1" ht="24" customHeight="1">
      <c r="A498" s="11" t="s">
        <v>405</v>
      </c>
      <c r="B498" s="10" t="s">
        <v>395</v>
      </c>
      <c r="C498" s="10" t="s">
        <v>13</v>
      </c>
      <c r="D498" s="10" t="s">
        <v>138</v>
      </c>
      <c r="E498" s="10" t="s">
        <v>406</v>
      </c>
      <c r="F498" s="10" t="s">
        <v>5</v>
      </c>
      <c r="G498" s="74">
        <f>G499</f>
        <v>175</v>
      </c>
      <c r="H498" s="36">
        <f>H499</f>
        <v>175</v>
      </c>
      <c r="I498" s="18"/>
    </row>
    <row r="499" spans="1:9" s="3" customFormat="1" ht="15" customHeight="1">
      <c r="A499" s="12" t="s">
        <v>120</v>
      </c>
      <c r="B499" s="2" t="s">
        <v>395</v>
      </c>
      <c r="C499" s="2" t="s">
        <v>13</v>
      </c>
      <c r="D499" s="2" t="s">
        <v>138</v>
      </c>
      <c r="E499" s="2" t="s">
        <v>406</v>
      </c>
      <c r="F499" s="2" t="s">
        <v>121</v>
      </c>
      <c r="G499" s="75">
        <v>175</v>
      </c>
      <c r="H499" s="28">
        <v>175</v>
      </c>
      <c r="I499" s="13"/>
    </row>
    <row r="500" spans="1:9" s="7" customFormat="1" ht="24" customHeight="1">
      <c r="A500" s="11" t="s">
        <v>500</v>
      </c>
      <c r="B500" s="10" t="s">
        <v>501</v>
      </c>
      <c r="C500" s="10" t="s">
        <v>5</v>
      </c>
      <c r="D500" s="10" t="s">
        <v>5</v>
      </c>
      <c r="E500" s="10" t="s">
        <v>5</v>
      </c>
      <c r="F500" s="10" t="s">
        <v>5</v>
      </c>
      <c r="G500" s="74">
        <f>G516+G525+G603+G637+G501+G509</f>
        <v>105408.65278000003</v>
      </c>
      <c r="H500" s="36">
        <f>H516+H525+H603+H637+H501+H509</f>
        <v>103701.65048000001</v>
      </c>
      <c r="I500" s="18"/>
    </row>
    <row r="501" spans="1:9" s="7" customFormat="1" ht="16.5" customHeight="1">
      <c r="A501" s="11" t="s">
        <v>12</v>
      </c>
      <c r="B501" s="10" t="s">
        <v>501</v>
      </c>
      <c r="C501" s="10" t="s">
        <v>13</v>
      </c>
      <c r="D501" s="10"/>
      <c r="E501" s="10"/>
      <c r="F501" s="10"/>
      <c r="G501" s="74">
        <f>G502</f>
        <v>251.6</v>
      </c>
      <c r="H501" s="36">
        <f>H502</f>
        <v>248.57999999999998</v>
      </c>
      <c r="I501" s="18"/>
    </row>
    <row r="502" spans="1:9" s="7" customFormat="1" ht="15.75" customHeight="1">
      <c r="A502" s="11" t="s">
        <v>137</v>
      </c>
      <c r="B502" s="10" t="s">
        <v>501</v>
      </c>
      <c r="C502" s="10" t="s">
        <v>13</v>
      </c>
      <c r="D502" s="10" t="s">
        <v>138</v>
      </c>
      <c r="E502" s="10"/>
      <c r="F502" s="10"/>
      <c r="G502" s="74">
        <f>G503</f>
        <v>251.6</v>
      </c>
      <c r="H502" s="36">
        <f>H503</f>
        <v>248.57999999999998</v>
      </c>
      <c r="I502" s="18"/>
    </row>
    <row r="503" spans="1:9" s="7" customFormat="1" ht="15.75" customHeight="1">
      <c r="A503" s="11" t="s">
        <v>16</v>
      </c>
      <c r="B503" s="10" t="s">
        <v>501</v>
      </c>
      <c r="C503" s="10" t="s">
        <v>13</v>
      </c>
      <c r="D503" s="10" t="s">
        <v>138</v>
      </c>
      <c r="E503" s="10" t="s">
        <v>17</v>
      </c>
      <c r="F503" s="10"/>
      <c r="G503" s="74">
        <f>G504+G507</f>
        <v>251.6</v>
      </c>
      <c r="H503" s="36">
        <f>H504+H507</f>
        <v>248.57999999999998</v>
      </c>
      <c r="I503" s="18"/>
    </row>
    <row r="504" spans="1:9" s="7" customFormat="1" ht="23.25" customHeight="1">
      <c r="A504" s="11" t="s">
        <v>700</v>
      </c>
      <c r="B504" s="10" t="s">
        <v>501</v>
      </c>
      <c r="C504" s="10" t="s">
        <v>13</v>
      </c>
      <c r="D504" s="10" t="s">
        <v>138</v>
      </c>
      <c r="E504" s="10" t="s">
        <v>699</v>
      </c>
      <c r="F504" s="10"/>
      <c r="G504" s="74">
        <f>G506+G505</f>
        <v>200</v>
      </c>
      <c r="H504" s="36">
        <f>H506+H505</f>
        <v>200</v>
      </c>
      <c r="I504" s="18"/>
    </row>
    <row r="505" spans="1:9" s="3" customFormat="1" ht="27.75" customHeight="1">
      <c r="A505" s="12" t="s">
        <v>36</v>
      </c>
      <c r="B505" s="2" t="s">
        <v>501</v>
      </c>
      <c r="C505" s="2" t="s">
        <v>13</v>
      </c>
      <c r="D505" s="2" t="s">
        <v>138</v>
      </c>
      <c r="E505" s="2" t="s">
        <v>699</v>
      </c>
      <c r="F505" s="2" t="s">
        <v>37</v>
      </c>
      <c r="G505" s="75">
        <v>8.736</v>
      </c>
      <c r="H505" s="28">
        <v>8.736</v>
      </c>
      <c r="I505" s="13"/>
    </row>
    <row r="506" spans="1:9" s="3" customFormat="1" ht="15.75" customHeight="1">
      <c r="A506" s="16" t="s">
        <v>420</v>
      </c>
      <c r="B506" s="2" t="s">
        <v>501</v>
      </c>
      <c r="C506" s="2" t="s">
        <v>13</v>
      </c>
      <c r="D506" s="2" t="s">
        <v>138</v>
      </c>
      <c r="E506" s="2" t="s">
        <v>699</v>
      </c>
      <c r="F506" s="2" t="s">
        <v>421</v>
      </c>
      <c r="G506" s="75">
        <v>191.264</v>
      </c>
      <c r="H506" s="28">
        <v>191.264</v>
      </c>
      <c r="I506" s="13"/>
    </row>
    <row r="507" spans="1:9" s="3" customFormat="1" ht="15.75" customHeight="1">
      <c r="A507" s="11" t="s">
        <v>158</v>
      </c>
      <c r="B507" s="10" t="s">
        <v>395</v>
      </c>
      <c r="C507" s="10" t="s">
        <v>13</v>
      </c>
      <c r="D507" s="10" t="s">
        <v>138</v>
      </c>
      <c r="E507" s="10" t="s">
        <v>159</v>
      </c>
      <c r="F507" s="2"/>
      <c r="G507" s="74">
        <f>G508</f>
        <v>51.6</v>
      </c>
      <c r="H507" s="36">
        <f>H508</f>
        <v>48.58</v>
      </c>
      <c r="I507" s="13"/>
    </row>
    <row r="508" spans="1:9" s="3" customFormat="1" ht="24.75" customHeight="1">
      <c r="A508" s="12" t="s">
        <v>36</v>
      </c>
      <c r="B508" s="2" t="s">
        <v>750</v>
      </c>
      <c r="C508" s="2" t="s">
        <v>13</v>
      </c>
      <c r="D508" s="2" t="s">
        <v>138</v>
      </c>
      <c r="E508" s="2" t="s">
        <v>159</v>
      </c>
      <c r="F508" s="2" t="s">
        <v>37</v>
      </c>
      <c r="G508" s="75">
        <v>51.6</v>
      </c>
      <c r="H508" s="28">
        <v>48.58</v>
      </c>
      <c r="I508" s="13"/>
    </row>
    <row r="509" spans="1:9" s="3" customFormat="1" ht="15" customHeight="1">
      <c r="A509" s="11" t="s">
        <v>216</v>
      </c>
      <c r="B509" s="10" t="s">
        <v>501</v>
      </c>
      <c r="C509" s="10" t="s">
        <v>25</v>
      </c>
      <c r="D509" s="10"/>
      <c r="E509" s="10" t="s">
        <v>5</v>
      </c>
      <c r="F509" s="10" t="s">
        <v>5</v>
      </c>
      <c r="G509" s="74">
        <f aca="true" t="shared" si="17" ref="G509:H514">G510</f>
        <v>11.231</v>
      </c>
      <c r="H509" s="36">
        <f t="shared" si="17"/>
        <v>11.231</v>
      </c>
      <c r="I509" s="13"/>
    </row>
    <row r="510" spans="1:9" s="3" customFormat="1" ht="14.25" customHeight="1">
      <c r="A510" s="11" t="s">
        <v>217</v>
      </c>
      <c r="B510" s="10" t="s">
        <v>501</v>
      </c>
      <c r="C510" s="10" t="s">
        <v>25</v>
      </c>
      <c r="D510" s="10" t="s">
        <v>129</v>
      </c>
      <c r="E510" s="10" t="s">
        <v>5</v>
      </c>
      <c r="F510" s="10" t="s">
        <v>5</v>
      </c>
      <c r="G510" s="74">
        <f t="shared" si="17"/>
        <v>11.231</v>
      </c>
      <c r="H510" s="36">
        <f t="shared" si="17"/>
        <v>11.231</v>
      </c>
      <c r="I510" s="13"/>
    </row>
    <row r="511" spans="1:9" s="3" customFormat="1" ht="27.75" customHeight="1">
      <c r="A511" s="11" t="s">
        <v>139</v>
      </c>
      <c r="B511" s="10" t="s">
        <v>501</v>
      </c>
      <c r="C511" s="10" t="s">
        <v>25</v>
      </c>
      <c r="D511" s="10" t="s">
        <v>129</v>
      </c>
      <c r="E511" s="10" t="s">
        <v>140</v>
      </c>
      <c r="F511" s="10" t="s">
        <v>5</v>
      </c>
      <c r="G511" s="74">
        <f t="shared" si="17"/>
        <v>11.231</v>
      </c>
      <c r="H511" s="36">
        <f t="shared" si="17"/>
        <v>11.231</v>
      </c>
      <c r="I511" s="13"/>
    </row>
    <row r="512" spans="1:9" s="3" customFormat="1" ht="28.5" customHeight="1">
      <c r="A512" s="11" t="s">
        <v>218</v>
      </c>
      <c r="B512" s="10" t="s">
        <v>501</v>
      </c>
      <c r="C512" s="10" t="s">
        <v>25</v>
      </c>
      <c r="D512" s="10" t="s">
        <v>129</v>
      </c>
      <c r="E512" s="10" t="s">
        <v>219</v>
      </c>
      <c r="F512" s="10" t="s">
        <v>5</v>
      </c>
      <c r="G512" s="74">
        <f t="shared" si="17"/>
        <v>11.231</v>
      </c>
      <c r="H512" s="36">
        <f t="shared" si="17"/>
        <v>11.231</v>
      </c>
      <c r="I512" s="13"/>
    </row>
    <row r="513" spans="1:9" s="3" customFormat="1" ht="53.25" customHeight="1">
      <c r="A513" s="11" t="s">
        <v>220</v>
      </c>
      <c r="B513" s="10" t="s">
        <v>501</v>
      </c>
      <c r="C513" s="10" t="s">
        <v>25</v>
      </c>
      <c r="D513" s="10" t="s">
        <v>129</v>
      </c>
      <c r="E513" s="10" t="s">
        <v>221</v>
      </c>
      <c r="F513" s="10" t="s">
        <v>5</v>
      </c>
      <c r="G513" s="74">
        <f t="shared" si="17"/>
        <v>11.231</v>
      </c>
      <c r="H513" s="36">
        <f t="shared" si="17"/>
        <v>11.231</v>
      </c>
      <c r="I513" s="13"/>
    </row>
    <row r="514" spans="1:9" s="3" customFormat="1" ht="32.25" customHeight="1">
      <c r="A514" s="11" t="s">
        <v>222</v>
      </c>
      <c r="B514" s="10" t="s">
        <v>501</v>
      </c>
      <c r="C514" s="10" t="s">
        <v>25</v>
      </c>
      <c r="D514" s="10" t="s">
        <v>129</v>
      </c>
      <c r="E514" s="10" t="s">
        <v>223</v>
      </c>
      <c r="F514" s="10" t="s">
        <v>5</v>
      </c>
      <c r="G514" s="74">
        <f t="shared" si="17"/>
        <v>11.231</v>
      </c>
      <c r="H514" s="36">
        <f t="shared" si="17"/>
        <v>11.231</v>
      </c>
      <c r="I514" s="13"/>
    </row>
    <row r="515" spans="1:9" s="3" customFormat="1" ht="32.25" customHeight="1">
      <c r="A515" s="12" t="s">
        <v>36</v>
      </c>
      <c r="B515" s="2" t="s">
        <v>501</v>
      </c>
      <c r="C515" s="2" t="s">
        <v>25</v>
      </c>
      <c r="D515" s="2" t="s">
        <v>129</v>
      </c>
      <c r="E515" s="2" t="s">
        <v>223</v>
      </c>
      <c r="F515" s="2" t="s">
        <v>37</v>
      </c>
      <c r="G515" s="75">
        <v>11.231</v>
      </c>
      <c r="H515" s="28">
        <v>11.231</v>
      </c>
      <c r="I515" s="13"/>
    </row>
    <row r="516" spans="1:9" s="7" customFormat="1" ht="14.25" customHeight="1">
      <c r="A516" s="11" t="s">
        <v>322</v>
      </c>
      <c r="B516" s="10" t="s">
        <v>501</v>
      </c>
      <c r="C516" s="10" t="s">
        <v>323</v>
      </c>
      <c r="D516" s="10"/>
      <c r="E516" s="10" t="s">
        <v>5</v>
      </c>
      <c r="F516" s="10" t="s">
        <v>5</v>
      </c>
      <c r="G516" s="74">
        <f aca="true" t="shared" si="18" ref="G516:H521">G517</f>
        <v>15577.64441</v>
      </c>
      <c r="H516" s="36">
        <f t="shared" si="18"/>
        <v>15403.53811</v>
      </c>
      <c r="I516" s="18"/>
    </row>
    <row r="517" spans="1:9" s="7" customFormat="1" ht="14.25" customHeight="1">
      <c r="A517" s="11" t="s">
        <v>461</v>
      </c>
      <c r="B517" s="10" t="s">
        <v>501</v>
      </c>
      <c r="C517" s="10" t="s">
        <v>323</v>
      </c>
      <c r="D517" s="10" t="s">
        <v>185</v>
      </c>
      <c r="E517" s="10" t="s">
        <v>5</v>
      </c>
      <c r="F517" s="10" t="s">
        <v>5</v>
      </c>
      <c r="G517" s="74">
        <f>G518+G523</f>
        <v>15577.64441</v>
      </c>
      <c r="H517" s="36">
        <f>H518+H523</f>
        <v>15403.53811</v>
      </c>
      <c r="I517" s="18"/>
    </row>
    <row r="518" spans="1:9" s="7" customFormat="1" ht="36" customHeight="1">
      <c r="A518" s="11" t="s">
        <v>330</v>
      </c>
      <c r="B518" s="10" t="s">
        <v>501</v>
      </c>
      <c r="C518" s="10" t="s">
        <v>323</v>
      </c>
      <c r="D518" s="10" t="s">
        <v>185</v>
      </c>
      <c r="E518" s="10" t="s">
        <v>331</v>
      </c>
      <c r="F518" s="10" t="s">
        <v>5</v>
      </c>
      <c r="G518" s="74">
        <f t="shared" si="18"/>
        <v>12877.64441</v>
      </c>
      <c r="H518" s="36">
        <f t="shared" si="18"/>
        <v>12703.53811</v>
      </c>
      <c r="I518" s="18"/>
    </row>
    <row r="519" spans="1:9" s="7" customFormat="1" ht="14.25" customHeight="1">
      <c r="A519" s="11" t="s">
        <v>462</v>
      </c>
      <c r="B519" s="10" t="s">
        <v>501</v>
      </c>
      <c r="C519" s="10" t="s">
        <v>323</v>
      </c>
      <c r="D519" s="10" t="s">
        <v>185</v>
      </c>
      <c r="E519" s="10" t="s">
        <v>463</v>
      </c>
      <c r="F519" s="10" t="s">
        <v>5</v>
      </c>
      <c r="G519" s="74">
        <f t="shared" si="18"/>
        <v>12877.64441</v>
      </c>
      <c r="H519" s="36">
        <f t="shared" si="18"/>
        <v>12703.53811</v>
      </c>
      <c r="I519" s="18"/>
    </row>
    <row r="520" spans="1:9" s="7" customFormat="1" ht="36" customHeight="1">
      <c r="A520" s="11" t="s">
        <v>502</v>
      </c>
      <c r="B520" s="10" t="s">
        <v>501</v>
      </c>
      <c r="C520" s="10" t="s">
        <v>323</v>
      </c>
      <c r="D520" s="10" t="s">
        <v>185</v>
      </c>
      <c r="E520" s="10" t="s">
        <v>503</v>
      </c>
      <c r="F520" s="10" t="s">
        <v>5</v>
      </c>
      <c r="G520" s="74">
        <f t="shared" si="18"/>
        <v>12877.64441</v>
      </c>
      <c r="H520" s="36">
        <f t="shared" si="18"/>
        <v>12703.53811</v>
      </c>
      <c r="I520" s="18"/>
    </row>
    <row r="521" spans="1:9" s="7" customFormat="1" ht="24" customHeight="1">
      <c r="A521" s="11" t="s">
        <v>422</v>
      </c>
      <c r="B521" s="10" t="s">
        <v>501</v>
      </c>
      <c r="C521" s="10" t="s">
        <v>323</v>
      </c>
      <c r="D521" s="10" t="s">
        <v>185</v>
      </c>
      <c r="E521" s="10" t="s">
        <v>504</v>
      </c>
      <c r="F521" s="10" t="s">
        <v>5</v>
      </c>
      <c r="G521" s="74">
        <f t="shared" si="18"/>
        <v>12877.64441</v>
      </c>
      <c r="H521" s="36">
        <f t="shared" si="18"/>
        <v>12703.53811</v>
      </c>
      <c r="I521" s="18"/>
    </row>
    <row r="522" spans="1:9" s="3" customFormat="1" ht="36.75" customHeight="1">
      <c r="A522" s="12" t="s">
        <v>416</v>
      </c>
      <c r="B522" s="2" t="s">
        <v>501</v>
      </c>
      <c r="C522" s="2" t="s">
        <v>323</v>
      </c>
      <c r="D522" s="2" t="s">
        <v>185</v>
      </c>
      <c r="E522" s="2" t="s">
        <v>504</v>
      </c>
      <c r="F522" s="2" t="s">
        <v>417</v>
      </c>
      <c r="G522" s="75">
        <v>12877.64441</v>
      </c>
      <c r="H522" s="28">
        <v>12703.53811</v>
      </c>
      <c r="I522" s="13"/>
    </row>
    <row r="523" spans="1:9" s="3" customFormat="1" ht="31.5" customHeight="1">
      <c r="A523" s="14" t="s">
        <v>706</v>
      </c>
      <c r="B523" s="10" t="s">
        <v>501</v>
      </c>
      <c r="C523" s="10" t="s">
        <v>323</v>
      </c>
      <c r="D523" s="10" t="s">
        <v>185</v>
      </c>
      <c r="E523" s="10" t="s">
        <v>707</v>
      </c>
      <c r="F523" s="10"/>
      <c r="G523" s="74">
        <f>G524</f>
        <v>2700</v>
      </c>
      <c r="H523" s="36">
        <f>H524</f>
        <v>2700</v>
      </c>
      <c r="I523" s="13"/>
    </row>
    <row r="524" spans="1:9" s="3" customFormat="1" ht="16.5" customHeight="1">
      <c r="A524" s="16" t="s">
        <v>420</v>
      </c>
      <c r="B524" s="2" t="s">
        <v>501</v>
      </c>
      <c r="C524" s="10" t="s">
        <v>323</v>
      </c>
      <c r="D524" s="10" t="s">
        <v>185</v>
      </c>
      <c r="E524" s="2" t="s">
        <v>707</v>
      </c>
      <c r="F524" s="2" t="s">
        <v>421</v>
      </c>
      <c r="G524" s="75">
        <v>2700</v>
      </c>
      <c r="H524" s="28">
        <v>2700</v>
      </c>
      <c r="I524" s="13"/>
    </row>
    <row r="525" spans="1:12" s="7" customFormat="1" ht="14.25" customHeight="1">
      <c r="A525" s="11" t="s">
        <v>344</v>
      </c>
      <c r="B525" s="10" t="s">
        <v>501</v>
      </c>
      <c r="C525" s="10" t="s">
        <v>345</v>
      </c>
      <c r="D525" s="10"/>
      <c r="E525" s="10" t="s">
        <v>5</v>
      </c>
      <c r="F525" s="10" t="s">
        <v>5</v>
      </c>
      <c r="G525" s="74">
        <f>G526+G570</f>
        <v>89502.01737000002</v>
      </c>
      <c r="H525" s="36">
        <f>H526+H570</f>
        <v>87995.46637000001</v>
      </c>
      <c r="I525" s="18"/>
      <c r="L525" s="35"/>
    </row>
    <row r="526" spans="1:9" s="7" customFormat="1" ht="14.25" customHeight="1">
      <c r="A526" s="11" t="s">
        <v>346</v>
      </c>
      <c r="B526" s="10" t="s">
        <v>501</v>
      </c>
      <c r="C526" s="10" t="s">
        <v>345</v>
      </c>
      <c r="D526" s="10" t="s">
        <v>13</v>
      </c>
      <c r="E526" s="10" t="s">
        <v>5</v>
      </c>
      <c r="F526" s="10" t="s">
        <v>5</v>
      </c>
      <c r="G526" s="74">
        <f>G527+G562+G567+G565</f>
        <v>74333.82951000001</v>
      </c>
      <c r="H526" s="36">
        <f>H527+H562+H567+H565</f>
        <v>72984.15568000001</v>
      </c>
      <c r="I526" s="18"/>
    </row>
    <row r="527" spans="1:9" s="7" customFormat="1" ht="24" customHeight="1">
      <c r="A527" s="11" t="s">
        <v>505</v>
      </c>
      <c r="B527" s="10" t="s">
        <v>501</v>
      </c>
      <c r="C527" s="10" t="s">
        <v>345</v>
      </c>
      <c r="D527" s="10" t="s">
        <v>13</v>
      </c>
      <c r="E527" s="10" t="s">
        <v>506</v>
      </c>
      <c r="F527" s="10" t="s">
        <v>5</v>
      </c>
      <c r="G527" s="74">
        <f>G528+G535+G547+G551+G558</f>
        <v>70690.31351</v>
      </c>
      <c r="H527" s="36">
        <f>H528+H535+H547+H551+H558</f>
        <v>69349.63968000001</v>
      </c>
      <c r="I527" s="18"/>
    </row>
    <row r="528" spans="1:9" s="7" customFormat="1" ht="24" customHeight="1">
      <c r="A528" s="11" t="s">
        <v>507</v>
      </c>
      <c r="B528" s="10" t="s">
        <v>501</v>
      </c>
      <c r="C528" s="10" t="s">
        <v>345</v>
      </c>
      <c r="D528" s="10" t="s">
        <v>13</v>
      </c>
      <c r="E528" s="10" t="s">
        <v>508</v>
      </c>
      <c r="F528" s="10" t="s">
        <v>5</v>
      </c>
      <c r="G528" s="74">
        <f>G529+G532</f>
        <v>17552.03954</v>
      </c>
      <c r="H528" s="36">
        <f>H529+H532</f>
        <v>17314.16786</v>
      </c>
      <c r="I528" s="18"/>
    </row>
    <row r="529" spans="1:9" s="7" customFormat="1" ht="36" customHeight="1">
      <c r="A529" s="11" t="s">
        <v>509</v>
      </c>
      <c r="B529" s="10" t="s">
        <v>501</v>
      </c>
      <c r="C529" s="10" t="s">
        <v>345</v>
      </c>
      <c r="D529" s="10" t="s">
        <v>13</v>
      </c>
      <c r="E529" s="10" t="s">
        <v>510</v>
      </c>
      <c r="F529" s="10" t="s">
        <v>5</v>
      </c>
      <c r="G529" s="74">
        <f>G530</f>
        <v>17512.46154</v>
      </c>
      <c r="H529" s="36">
        <f>H530</f>
        <v>17274.58986</v>
      </c>
      <c r="I529" s="18"/>
    </row>
    <row r="530" spans="1:9" s="7" customFormat="1" ht="24" customHeight="1">
      <c r="A530" s="11" t="s">
        <v>422</v>
      </c>
      <c r="B530" s="10" t="s">
        <v>501</v>
      </c>
      <c r="C530" s="10" t="s">
        <v>345</v>
      </c>
      <c r="D530" s="10" t="s">
        <v>13</v>
      </c>
      <c r="E530" s="10" t="s">
        <v>511</v>
      </c>
      <c r="F530" s="10" t="s">
        <v>5</v>
      </c>
      <c r="G530" s="74">
        <f>G531</f>
        <v>17512.46154</v>
      </c>
      <c r="H530" s="36">
        <f>H531</f>
        <v>17274.58986</v>
      </c>
      <c r="I530" s="18"/>
    </row>
    <row r="531" spans="1:9" s="3" customFormat="1" ht="36.75" customHeight="1">
      <c r="A531" s="12" t="s">
        <v>416</v>
      </c>
      <c r="B531" s="2" t="s">
        <v>501</v>
      </c>
      <c r="C531" s="2" t="s">
        <v>345</v>
      </c>
      <c r="D531" s="2" t="s">
        <v>13</v>
      </c>
      <c r="E531" s="2" t="s">
        <v>511</v>
      </c>
      <c r="F531" s="2" t="s">
        <v>417</v>
      </c>
      <c r="G531" s="75">
        <v>17512.46154</v>
      </c>
      <c r="H531" s="28">
        <v>17274.58986</v>
      </c>
      <c r="I531" s="13"/>
    </row>
    <row r="532" spans="1:9" s="7" customFormat="1" ht="37.5" customHeight="1">
      <c r="A532" s="11" t="s">
        <v>717</v>
      </c>
      <c r="B532" s="10" t="s">
        <v>501</v>
      </c>
      <c r="C532" s="10" t="s">
        <v>345</v>
      </c>
      <c r="D532" s="10" t="s">
        <v>13</v>
      </c>
      <c r="E532" s="10" t="s">
        <v>715</v>
      </c>
      <c r="F532" s="10"/>
      <c r="G532" s="74">
        <f>G533</f>
        <v>39.578</v>
      </c>
      <c r="H532" s="36">
        <f>H533</f>
        <v>39.578</v>
      </c>
      <c r="I532" s="18"/>
    </row>
    <row r="533" spans="1:9" s="7" customFormat="1" ht="16.5" customHeight="1">
      <c r="A533" s="11" t="s">
        <v>716</v>
      </c>
      <c r="B533" s="10" t="s">
        <v>501</v>
      </c>
      <c r="C533" s="10" t="s">
        <v>345</v>
      </c>
      <c r="D533" s="10" t="s">
        <v>13</v>
      </c>
      <c r="E533" s="10" t="s">
        <v>736</v>
      </c>
      <c r="F533" s="10"/>
      <c r="G533" s="74">
        <f>G534</f>
        <v>39.578</v>
      </c>
      <c r="H533" s="36">
        <f>H534</f>
        <v>39.578</v>
      </c>
      <c r="I533" s="18"/>
    </row>
    <row r="534" spans="1:9" s="3" customFormat="1" ht="16.5" customHeight="1">
      <c r="A534" s="16" t="s">
        <v>420</v>
      </c>
      <c r="B534" s="2" t="s">
        <v>501</v>
      </c>
      <c r="C534" s="2" t="s">
        <v>345</v>
      </c>
      <c r="D534" s="2" t="s">
        <v>13</v>
      </c>
      <c r="E534" s="2" t="s">
        <v>736</v>
      </c>
      <c r="F534" s="2" t="s">
        <v>421</v>
      </c>
      <c r="G534" s="75">
        <v>39.578</v>
      </c>
      <c r="H534" s="28">
        <v>39.578</v>
      </c>
      <c r="I534" s="13"/>
    </row>
    <row r="535" spans="1:9" s="7" customFormat="1" ht="24" customHeight="1">
      <c r="A535" s="11" t="s">
        <v>512</v>
      </c>
      <c r="B535" s="10" t="s">
        <v>501</v>
      </c>
      <c r="C535" s="10" t="s">
        <v>345</v>
      </c>
      <c r="D535" s="10" t="s">
        <v>13</v>
      </c>
      <c r="E535" s="10" t="s">
        <v>513</v>
      </c>
      <c r="F535" s="10" t="s">
        <v>5</v>
      </c>
      <c r="G535" s="74">
        <f>G536+G539+G542</f>
        <v>48564.806970000005</v>
      </c>
      <c r="H535" s="36">
        <f>H536+H539+H542</f>
        <v>47603.247879999995</v>
      </c>
      <c r="I535" s="18"/>
    </row>
    <row r="536" spans="1:9" s="7" customFormat="1" ht="36" customHeight="1">
      <c r="A536" s="11" t="s">
        <v>514</v>
      </c>
      <c r="B536" s="10" t="s">
        <v>501</v>
      </c>
      <c r="C536" s="10" t="s">
        <v>345</v>
      </c>
      <c r="D536" s="10" t="s">
        <v>13</v>
      </c>
      <c r="E536" s="10" t="s">
        <v>515</v>
      </c>
      <c r="F536" s="10" t="s">
        <v>5</v>
      </c>
      <c r="G536" s="74">
        <f>G537</f>
        <v>46143.48911</v>
      </c>
      <c r="H536" s="36">
        <f>H537</f>
        <v>45203.29837</v>
      </c>
      <c r="I536" s="18"/>
    </row>
    <row r="537" spans="1:9" s="7" customFormat="1" ht="24" customHeight="1">
      <c r="A537" s="11" t="s">
        <v>422</v>
      </c>
      <c r="B537" s="10" t="s">
        <v>501</v>
      </c>
      <c r="C537" s="10" t="s">
        <v>345</v>
      </c>
      <c r="D537" s="10" t="s">
        <v>13</v>
      </c>
      <c r="E537" s="10" t="s">
        <v>516</v>
      </c>
      <c r="F537" s="10" t="s">
        <v>5</v>
      </c>
      <c r="G537" s="74">
        <f>G538</f>
        <v>46143.48911</v>
      </c>
      <c r="H537" s="36">
        <f>H538</f>
        <v>45203.29837</v>
      </c>
      <c r="I537" s="18"/>
    </row>
    <row r="538" spans="1:9" s="3" customFormat="1" ht="36.75" customHeight="1">
      <c r="A538" s="12" t="s">
        <v>416</v>
      </c>
      <c r="B538" s="2" t="s">
        <v>501</v>
      </c>
      <c r="C538" s="2" t="s">
        <v>345</v>
      </c>
      <c r="D538" s="2" t="s">
        <v>13</v>
      </c>
      <c r="E538" s="2" t="s">
        <v>516</v>
      </c>
      <c r="F538" s="2" t="s">
        <v>417</v>
      </c>
      <c r="G538" s="75">
        <v>46143.48911</v>
      </c>
      <c r="H538" s="28">
        <v>45203.29837</v>
      </c>
      <c r="I538" s="13"/>
    </row>
    <row r="539" spans="1:9" s="7" customFormat="1" ht="24" customHeight="1">
      <c r="A539" s="11" t="s">
        <v>517</v>
      </c>
      <c r="B539" s="10" t="s">
        <v>501</v>
      </c>
      <c r="C539" s="10" t="s">
        <v>345</v>
      </c>
      <c r="D539" s="10" t="s">
        <v>13</v>
      </c>
      <c r="E539" s="10" t="s">
        <v>518</v>
      </c>
      <c r="F539" s="10" t="s">
        <v>5</v>
      </c>
      <c r="G539" s="74">
        <f>G540</f>
        <v>1421.31786</v>
      </c>
      <c r="H539" s="36">
        <f>H540</f>
        <v>1399.94951</v>
      </c>
      <c r="I539" s="18"/>
    </row>
    <row r="540" spans="1:9" s="7" customFormat="1" ht="24" customHeight="1">
      <c r="A540" s="11" t="s">
        <v>422</v>
      </c>
      <c r="B540" s="10" t="s">
        <v>501</v>
      </c>
      <c r="C540" s="10" t="s">
        <v>345</v>
      </c>
      <c r="D540" s="10" t="s">
        <v>13</v>
      </c>
      <c r="E540" s="10" t="s">
        <v>519</v>
      </c>
      <c r="F540" s="10" t="s">
        <v>5</v>
      </c>
      <c r="G540" s="74">
        <f>G541</f>
        <v>1421.31786</v>
      </c>
      <c r="H540" s="36">
        <f>H541</f>
        <v>1399.94951</v>
      </c>
      <c r="I540" s="18"/>
    </row>
    <row r="541" spans="1:9" s="3" customFormat="1" ht="36.75" customHeight="1">
      <c r="A541" s="12" t="s">
        <v>416</v>
      </c>
      <c r="B541" s="2" t="s">
        <v>501</v>
      </c>
      <c r="C541" s="2" t="s">
        <v>345</v>
      </c>
      <c r="D541" s="2" t="s">
        <v>13</v>
      </c>
      <c r="E541" s="2" t="s">
        <v>519</v>
      </c>
      <c r="F541" s="2" t="s">
        <v>417</v>
      </c>
      <c r="G541" s="75">
        <v>1421.31786</v>
      </c>
      <c r="H541" s="28">
        <v>1399.94951</v>
      </c>
      <c r="I541" s="13"/>
    </row>
    <row r="542" spans="1:9" s="7" customFormat="1" ht="64.5" customHeight="1">
      <c r="A542" s="11" t="s">
        <v>701</v>
      </c>
      <c r="B542" s="10" t="s">
        <v>501</v>
      </c>
      <c r="C542" s="10" t="s">
        <v>345</v>
      </c>
      <c r="D542" s="10" t="s">
        <v>13</v>
      </c>
      <c r="E542" s="10" t="s">
        <v>702</v>
      </c>
      <c r="F542" s="10"/>
      <c r="G542" s="74">
        <f>G545+G543</f>
        <v>1000</v>
      </c>
      <c r="H542" s="36">
        <f>H545+H543</f>
        <v>1000</v>
      </c>
      <c r="I542" s="18"/>
    </row>
    <row r="543" spans="1:9" s="7" customFormat="1" ht="28.5" customHeight="1">
      <c r="A543" s="11" t="s">
        <v>696</v>
      </c>
      <c r="B543" s="10" t="s">
        <v>501</v>
      </c>
      <c r="C543" s="10" t="s">
        <v>345</v>
      </c>
      <c r="D543" s="10" t="s">
        <v>13</v>
      </c>
      <c r="E543" s="10" t="s">
        <v>729</v>
      </c>
      <c r="F543" s="10"/>
      <c r="G543" s="74">
        <f>G544</f>
        <v>1000</v>
      </c>
      <c r="H543" s="36">
        <f>H544</f>
        <v>1000</v>
      </c>
      <c r="I543" s="18"/>
    </row>
    <row r="544" spans="1:9" s="3" customFormat="1" ht="17.25" customHeight="1">
      <c r="A544" s="12" t="s">
        <v>420</v>
      </c>
      <c r="B544" s="2" t="s">
        <v>501</v>
      </c>
      <c r="C544" s="2" t="s">
        <v>345</v>
      </c>
      <c r="D544" s="2" t="s">
        <v>13</v>
      </c>
      <c r="E544" s="2" t="s">
        <v>729</v>
      </c>
      <c r="F544" s="2" t="s">
        <v>421</v>
      </c>
      <c r="G544" s="75">
        <v>1000</v>
      </c>
      <c r="H544" s="28">
        <v>1000</v>
      </c>
      <c r="I544" s="13"/>
    </row>
    <row r="545" spans="1:9" s="7" customFormat="1" ht="28.5" customHeight="1" hidden="1">
      <c r="A545" s="11" t="s">
        <v>728</v>
      </c>
      <c r="B545" s="10" t="s">
        <v>501</v>
      </c>
      <c r="C545" s="10" t="s">
        <v>345</v>
      </c>
      <c r="D545" s="10" t="s">
        <v>13</v>
      </c>
      <c r="E545" s="10" t="s">
        <v>694</v>
      </c>
      <c r="F545" s="10"/>
      <c r="G545" s="74">
        <f>G546</f>
        <v>0</v>
      </c>
      <c r="H545" s="36">
        <f>H546</f>
        <v>0</v>
      </c>
      <c r="I545" s="18"/>
    </row>
    <row r="546" spans="1:9" s="3" customFormat="1" ht="21" customHeight="1" hidden="1">
      <c r="A546" s="12" t="s">
        <v>420</v>
      </c>
      <c r="B546" s="2" t="s">
        <v>501</v>
      </c>
      <c r="C546" s="2" t="s">
        <v>345</v>
      </c>
      <c r="D546" s="2" t="s">
        <v>13</v>
      </c>
      <c r="E546" s="2" t="s">
        <v>694</v>
      </c>
      <c r="F546" s="2" t="s">
        <v>421</v>
      </c>
      <c r="G546" s="75">
        <v>0</v>
      </c>
      <c r="H546" s="28">
        <v>0</v>
      </c>
      <c r="I546" s="13"/>
    </row>
    <row r="547" spans="1:9" s="7" customFormat="1" ht="14.25" customHeight="1">
      <c r="A547" s="11" t="s">
        <v>520</v>
      </c>
      <c r="B547" s="10" t="s">
        <v>501</v>
      </c>
      <c r="C547" s="10" t="s">
        <v>345</v>
      </c>
      <c r="D547" s="10" t="s">
        <v>13</v>
      </c>
      <c r="E547" s="10" t="s">
        <v>521</v>
      </c>
      <c r="F547" s="10" t="s">
        <v>5</v>
      </c>
      <c r="G547" s="74">
        <f aca="true" t="shared" si="19" ref="G547:H549">G548</f>
        <v>12</v>
      </c>
      <c r="H547" s="36">
        <f t="shared" si="19"/>
        <v>12</v>
      </c>
      <c r="I547" s="18"/>
    </row>
    <row r="548" spans="1:9" s="7" customFormat="1" ht="14.25" customHeight="1">
      <c r="A548" s="11" t="s">
        <v>522</v>
      </c>
      <c r="B548" s="10" t="s">
        <v>501</v>
      </c>
      <c r="C548" s="10" t="s">
        <v>345</v>
      </c>
      <c r="D548" s="10" t="s">
        <v>13</v>
      </c>
      <c r="E548" s="10" t="s">
        <v>523</v>
      </c>
      <c r="F548" s="10" t="s">
        <v>5</v>
      </c>
      <c r="G548" s="74">
        <f t="shared" si="19"/>
        <v>12</v>
      </c>
      <c r="H548" s="36">
        <f t="shared" si="19"/>
        <v>12</v>
      </c>
      <c r="I548" s="18"/>
    </row>
    <row r="549" spans="1:9" s="7" customFormat="1" ht="36" customHeight="1">
      <c r="A549" s="11" t="s">
        <v>524</v>
      </c>
      <c r="B549" s="10" t="s">
        <v>501</v>
      </c>
      <c r="C549" s="10" t="s">
        <v>345</v>
      </c>
      <c r="D549" s="10" t="s">
        <v>13</v>
      </c>
      <c r="E549" s="10" t="s">
        <v>525</v>
      </c>
      <c r="F549" s="10" t="s">
        <v>5</v>
      </c>
      <c r="G549" s="74">
        <f t="shared" si="19"/>
        <v>12</v>
      </c>
      <c r="H549" s="36">
        <f t="shared" si="19"/>
        <v>12</v>
      </c>
      <c r="I549" s="18"/>
    </row>
    <row r="550" spans="1:9" s="3" customFormat="1" ht="15" customHeight="1">
      <c r="A550" s="12" t="s">
        <v>420</v>
      </c>
      <c r="B550" s="2" t="s">
        <v>501</v>
      </c>
      <c r="C550" s="2" t="s">
        <v>345</v>
      </c>
      <c r="D550" s="2" t="s">
        <v>13</v>
      </c>
      <c r="E550" s="2" t="s">
        <v>525</v>
      </c>
      <c r="F550" s="2" t="s">
        <v>421</v>
      </c>
      <c r="G550" s="75">
        <v>12</v>
      </c>
      <c r="H550" s="28">
        <v>12</v>
      </c>
      <c r="I550" s="13"/>
    </row>
    <row r="551" spans="1:9" s="7" customFormat="1" ht="24" customHeight="1">
      <c r="A551" s="11" t="s">
        <v>526</v>
      </c>
      <c r="B551" s="10" t="s">
        <v>501</v>
      </c>
      <c r="C551" s="10" t="s">
        <v>345</v>
      </c>
      <c r="D551" s="10" t="s">
        <v>13</v>
      </c>
      <c r="E551" s="10" t="s">
        <v>527</v>
      </c>
      <c r="F551" s="10" t="s">
        <v>5</v>
      </c>
      <c r="G551" s="74">
        <f>G552+G555</f>
        <v>4461.467</v>
      </c>
      <c r="H551" s="36">
        <f>H552+H555</f>
        <v>4327.00294</v>
      </c>
      <c r="I551" s="18"/>
    </row>
    <row r="552" spans="1:9" s="7" customFormat="1" ht="48" customHeight="1">
      <c r="A552" s="11" t="s">
        <v>528</v>
      </c>
      <c r="B552" s="10" t="s">
        <v>501</v>
      </c>
      <c r="C552" s="10" t="s">
        <v>345</v>
      </c>
      <c r="D552" s="10" t="s">
        <v>13</v>
      </c>
      <c r="E552" s="10" t="s">
        <v>529</v>
      </c>
      <c r="F552" s="10" t="s">
        <v>5</v>
      </c>
      <c r="G552" s="74">
        <f>G553</f>
        <v>4430.71</v>
      </c>
      <c r="H552" s="36">
        <f>H553</f>
        <v>4298.55494</v>
      </c>
      <c r="I552" s="18"/>
    </row>
    <row r="553" spans="1:9" s="7" customFormat="1" ht="24" customHeight="1">
      <c r="A553" s="11" t="s">
        <v>422</v>
      </c>
      <c r="B553" s="10" t="s">
        <v>501</v>
      </c>
      <c r="C553" s="10" t="s">
        <v>345</v>
      </c>
      <c r="D553" s="10" t="s">
        <v>13</v>
      </c>
      <c r="E553" s="10" t="s">
        <v>530</v>
      </c>
      <c r="F553" s="10" t="s">
        <v>5</v>
      </c>
      <c r="G553" s="74">
        <f>G554</f>
        <v>4430.71</v>
      </c>
      <c r="H553" s="36">
        <f>H554</f>
        <v>4298.55494</v>
      </c>
      <c r="I553" s="18"/>
    </row>
    <row r="554" spans="1:9" s="3" customFormat="1" ht="36.75" customHeight="1">
      <c r="A554" s="12" t="s">
        <v>416</v>
      </c>
      <c r="B554" s="2" t="s">
        <v>501</v>
      </c>
      <c r="C554" s="2" t="s">
        <v>345</v>
      </c>
      <c r="D554" s="2" t="s">
        <v>13</v>
      </c>
      <c r="E554" s="2" t="s">
        <v>530</v>
      </c>
      <c r="F554" s="2" t="s">
        <v>417</v>
      </c>
      <c r="G554" s="75">
        <v>4430.71</v>
      </c>
      <c r="H554" s="28">
        <v>4298.55494</v>
      </c>
      <c r="I554" s="13"/>
    </row>
    <row r="555" spans="1:9" s="7" customFormat="1" ht="36" customHeight="1">
      <c r="A555" s="11" t="s">
        <v>531</v>
      </c>
      <c r="B555" s="10" t="s">
        <v>501</v>
      </c>
      <c r="C555" s="10" t="s">
        <v>345</v>
      </c>
      <c r="D555" s="10" t="s">
        <v>13</v>
      </c>
      <c r="E555" s="10" t="s">
        <v>532</v>
      </c>
      <c r="F555" s="10" t="s">
        <v>5</v>
      </c>
      <c r="G555" s="74">
        <f>G556</f>
        <v>30.757</v>
      </c>
      <c r="H555" s="36">
        <f>H556</f>
        <v>28.448</v>
      </c>
      <c r="I555" s="18"/>
    </row>
    <row r="556" spans="1:9" s="7" customFormat="1" ht="36" customHeight="1">
      <c r="A556" s="11" t="s">
        <v>533</v>
      </c>
      <c r="B556" s="10" t="s">
        <v>501</v>
      </c>
      <c r="C556" s="10" t="s">
        <v>345</v>
      </c>
      <c r="D556" s="10" t="s">
        <v>13</v>
      </c>
      <c r="E556" s="10" t="s">
        <v>534</v>
      </c>
      <c r="F556" s="10" t="s">
        <v>5</v>
      </c>
      <c r="G556" s="74">
        <f>G557</f>
        <v>30.757</v>
      </c>
      <c r="H556" s="36">
        <f>H557</f>
        <v>28.448</v>
      </c>
      <c r="I556" s="18"/>
    </row>
    <row r="557" spans="1:9" s="3" customFormat="1" ht="36.75" customHeight="1">
      <c r="A557" s="12" t="s">
        <v>416</v>
      </c>
      <c r="B557" s="2" t="s">
        <v>501</v>
      </c>
      <c r="C557" s="2" t="s">
        <v>345</v>
      </c>
      <c r="D557" s="2" t="s">
        <v>13</v>
      </c>
      <c r="E557" s="2" t="s">
        <v>534</v>
      </c>
      <c r="F557" s="2" t="s">
        <v>417</v>
      </c>
      <c r="G557" s="75">
        <v>30.757</v>
      </c>
      <c r="H557" s="28">
        <v>28.448</v>
      </c>
      <c r="I557" s="13"/>
    </row>
    <row r="558" spans="1:9" s="7" customFormat="1" ht="24" customHeight="1">
      <c r="A558" s="11" t="s">
        <v>535</v>
      </c>
      <c r="B558" s="10" t="s">
        <v>501</v>
      </c>
      <c r="C558" s="10" t="s">
        <v>345</v>
      </c>
      <c r="D558" s="10" t="s">
        <v>13</v>
      </c>
      <c r="E558" s="10" t="s">
        <v>536</v>
      </c>
      <c r="F558" s="10" t="s">
        <v>5</v>
      </c>
      <c r="G558" s="74">
        <f aca="true" t="shared" si="20" ref="G558:H560">G559</f>
        <v>100</v>
      </c>
      <c r="H558" s="36">
        <f t="shared" si="20"/>
        <v>93.221</v>
      </c>
      <c r="I558" s="18"/>
    </row>
    <row r="559" spans="1:9" s="7" customFormat="1" ht="24" customHeight="1">
      <c r="A559" s="11" t="s">
        <v>537</v>
      </c>
      <c r="B559" s="10" t="s">
        <v>501</v>
      </c>
      <c r="C559" s="10" t="s">
        <v>345</v>
      </c>
      <c r="D559" s="10" t="s">
        <v>13</v>
      </c>
      <c r="E559" s="10" t="s">
        <v>538</v>
      </c>
      <c r="F559" s="10" t="s">
        <v>5</v>
      </c>
      <c r="G559" s="74">
        <f t="shared" si="20"/>
        <v>100</v>
      </c>
      <c r="H559" s="36">
        <f t="shared" si="20"/>
        <v>93.221</v>
      </c>
      <c r="I559" s="18"/>
    </row>
    <row r="560" spans="1:9" s="7" customFormat="1" ht="24" customHeight="1">
      <c r="A560" s="11" t="s">
        <v>539</v>
      </c>
      <c r="B560" s="10" t="s">
        <v>501</v>
      </c>
      <c r="C560" s="10" t="s">
        <v>345</v>
      </c>
      <c r="D560" s="10" t="s">
        <v>13</v>
      </c>
      <c r="E560" s="10" t="s">
        <v>540</v>
      </c>
      <c r="F560" s="10" t="s">
        <v>5</v>
      </c>
      <c r="G560" s="74">
        <f t="shared" si="20"/>
        <v>100</v>
      </c>
      <c r="H560" s="36">
        <f t="shared" si="20"/>
        <v>93.221</v>
      </c>
      <c r="I560" s="18"/>
    </row>
    <row r="561" spans="1:9" s="3" customFormat="1" ht="15" customHeight="1">
      <c r="A561" s="12" t="s">
        <v>420</v>
      </c>
      <c r="B561" s="2" t="s">
        <v>501</v>
      </c>
      <c r="C561" s="2" t="s">
        <v>345</v>
      </c>
      <c r="D561" s="2" t="s">
        <v>13</v>
      </c>
      <c r="E561" s="2" t="s">
        <v>540</v>
      </c>
      <c r="F561" s="2" t="s">
        <v>421</v>
      </c>
      <c r="G561" s="75">
        <v>100</v>
      </c>
      <c r="H561" s="28">
        <v>93.221</v>
      </c>
      <c r="I561" s="13"/>
    </row>
    <row r="562" spans="1:9" s="7" customFormat="1" ht="42.75" customHeight="1" hidden="1">
      <c r="A562" s="11" t="s">
        <v>293</v>
      </c>
      <c r="B562" s="10" t="s">
        <v>501</v>
      </c>
      <c r="C562" s="10" t="s">
        <v>345</v>
      </c>
      <c r="D562" s="10" t="s">
        <v>13</v>
      </c>
      <c r="E562" s="10" t="s">
        <v>294</v>
      </c>
      <c r="F562" s="10"/>
      <c r="G562" s="74">
        <f>G563</f>
        <v>0</v>
      </c>
      <c r="H562" s="36">
        <f>H563</f>
        <v>0</v>
      </c>
      <c r="I562" s="18"/>
    </row>
    <row r="563" spans="1:9" s="7" customFormat="1" ht="39.75" customHeight="1" hidden="1">
      <c r="A563" s="11" t="s">
        <v>704</v>
      </c>
      <c r="B563" s="10" t="s">
        <v>501</v>
      </c>
      <c r="C563" s="10" t="s">
        <v>345</v>
      </c>
      <c r="D563" s="10" t="s">
        <v>13</v>
      </c>
      <c r="E563" s="10" t="s">
        <v>703</v>
      </c>
      <c r="F563" s="10"/>
      <c r="G563" s="74">
        <f>G564</f>
        <v>0</v>
      </c>
      <c r="H563" s="36">
        <f>H564</f>
        <v>0</v>
      </c>
      <c r="I563" s="18"/>
    </row>
    <row r="564" spans="1:9" s="3" customFormat="1" ht="15" customHeight="1" hidden="1">
      <c r="A564" s="12" t="s">
        <v>420</v>
      </c>
      <c r="B564" s="2" t="s">
        <v>501</v>
      </c>
      <c r="C564" s="2" t="s">
        <v>345</v>
      </c>
      <c r="D564" s="2" t="s">
        <v>13</v>
      </c>
      <c r="E564" s="2" t="s">
        <v>703</v>
      </c>
      <c r="F564" s="2" t="s">
        <v>421</v>
      </c>
      <c r="G564" s="75">
        <v>0</v>
      </c>
      <c r="H564" s="28">
        <v>0</v>
      </c>
      <c r="I564" s="13"/>
    </row>
    <row r="565" spans="1:9" s="3" customFormat="1" ht="15" customHeight="1">
      <c r="A565" s="14" t="s">
        <v>706</v>
      </c>
      <c r="B565" s="10" t="s">
        <v>501</v>
      </c>
      <c r="C565" s="10" t="s">
        <v>345</v>
      </c>
      <c r="D565" s="10" t="s">
        <v>13</v>
      </c>
      <c r="E565" s="10" t="s">
        <v>707</v>
      </c>
      <c r="F565" s="10"/>
      <c r="G565" s="74">
        <f>G566</f>
        <v>3564.7</v>
      </c>
      <c r="H565" s="36">
        <f>H566</f>
        <v>3564.7</v>
      </c>
      <c r="I565" s="13"/>
    </row>
    <row r="566" spans="1:9" s="3" customFormat="1" ht="15" customHeight="1">
      <c r="A566" s="16" t="s">
        <v>420</v>
      </c>
      <c r="B566" s="2" t="s">
        <v>501</v>
      </c>
      <c r="C566" s="10" t="s">
        <v>345</v>
      </c>
      <c r="D566" s="10" t="s">
        <v>13</v>
      </c>
      <c r="E566" s="2" t="s">
        <v>707</v>
      </c>
      <c r="F566" s="2" t="s">
        <v>421</v>
      </c>
      <c r="G566" s="75">
        <v>3564.7</v>
      </c>
      <c r="H566" s="28">
        <v>3564.7</v>
      </c>
      <c r="I566" s="13"/>
    </row>
    <row r="567" spans="1:9" s="7" customFormat="1" ht="15" customHeight="1">
      <c r="A567" s="11" t="s">
        <v>16</v>
      </c>
      <c r="B567" s="10" t="s">
        <v>501</v>
      </c>
      <c r="C567" s="10" t="s">
        <v>345</v>
      </c>
      <c r="D567" s="10" t="s">
        <v>13</v>
      </c>
      <c r="E567" s="10" t="s">
        <v>17</v>
      </c>
      <c r="F567" s="10"/>
      <c r="G567" s="74">
        <f>G568</f>
        <v>78.816</v>
      </c>
      <c r="H567" s="36">
        <f>H568</f>
        <v>69.816</v>
      </c>
      <c r="I567" s="18"/>
    </row>
    <row r="568" spans="1:9" s="7" customFormat="1" ht="15" customHeight="1">
      <c r="A568" s="14" t="s">
        <v>158</v>
      </c>
      <c r="B568" s="10" t="s">
        <v>501</v>
      </c>
      <c r="C568" s="10" t="s">
        <v>345</v>
      </c>
      <c r="D568" s="10" t="s">
        <v>13</v>
      </c>
      <c r="E568" s="10" t="s">
        <v>159</v>
      </c>
      <c r="F568" s="10"/>
      <c r="G568" s="74">
        <f>G569</f>
        <v>78.816</v>
      </c>
      <c r="H568" s="36">
        <f>H569</f>
        <v>69.816</v>
      </c>
      <c r="I568" s="18"/>
    </row>
    <row r="569" spans="1:11" s="3" customFormat="1" ht="28.5" customHeight="1">
      <c r="A569" s="26" t="s">
        <v>36</v>
      </c>
      <c r="B569" s="2" t="s">
        <v>501</v>
      </c>
      <c r="C569" s="2" t="s">
        <v>345</v>
      </c>
      <c r="D569" s="2" t="s">
        <v>13</v>
      </c>
      <c r="E569" s="2" t="s">
        <v>159</v>
      </c>
      <c r="F569" s="2" t="s">
        <v>37</v>
      </c>
      <c r="G569" s="75">
        <v>78.816</v>
      </c>
      <c r="H569" s="28">
        <v>69.816</v>
      </c>
      <c r="I569" s="13"/>
      <c r="K569" s="55"/>
    </row>
    <row r="570" spans="1:9" s="7" customFormat="1" ht="14.25" customHeight="1">
      <c r="A570" s="11" t="s">
        <v>541</v>
      </c>
      <c r="B570" s="10" t="s">
        <v>501</v>
      </c>
      <c r="C570" s="10" t="s">
        <v>345</v>
      </c>
      <c r="D570" s="10" t="s">
        <v>25</v>
      </c>
      <c r="E570" s="10" t="s">
        <v>5</v>
      </c>
      <c r="F570" s="10" t="s">
        <v>5</v>
      </c>
      <c r="G570" s="74">
        <f>G571+G599</f>
        <v>15168.187859999998</v>
      </c>
      <c r="H570" s="36">
        <f>H571+H599</f>
        <v>15011.31069</v>
      </c>
      <c r="I570" s="18"/>
    </row>
    <row r="571" spans="1:9" s="7" customFormat="1" ht="24" customHeight="1">
      <c r="A571" s="11" t="s">
        <v>505</v>
      </c>
      <c r="B571" s="10" t="s">
        <v>501</v>
      </c>
      <c r="C571" s="10" t="s">
        <v>345</v>
      </c>
      <c r="D571" s="10" t="s">
        <v>25</v>
      </c>
      <c r="E571" s="10" t="s">
        <v>506</v>
      </c>
      <c r="F571" s="10" t="s">
        <v>5</v>
      </c>
      <c r="G571" s="74">
        <f>G572</f>
        <v>15164.187859999998</v>
      </c>
      <c r="H571" s="36">
        <f>H572</f>
        <v>15007.31069</v>
      </c>
      <c r="I571" s="18"/>
    </row>
    <row r="572" spans="1:9" s="7" customFormat="1" ht="24" customHeight="1">
      <c r="A572" s="11" t="s">
        <v>112</v>
      </c>
      <c r="B572" s="10" t="s">
        <v>501</v>
      </c>
      <c r="C572" s="10" t="s">
        <v>345</v>
      </c>
      <c r="D572" s="10" t="s">
        <v>25</v>
      </c>
      <c r="E572" s="10" t="s">
        <v>542</v>
      </c>
      <c r="F572" s="10" t="s">
        <v>5</v>
      </c>
      <c r="G572" s="74">
        <f>G573+G584+G592</f>
        <v>15164.187859999998</v>
      </c>
      <c r="H572" s="36">
        <f>H573+H584+H592</f>
        <v>15007.31069</v>
      </c>
      <c r="I572" s="18"/>
    </row>
    <row r="573" spans="1:9" s="7" customFormat="1" ht="36" customHeight="1">
      <c r="A573" s="11" t="s">
        <v>543</v>
      </c>
      <c r="B573" s="10" t="s">
        <v>501</v>
      </c>
      <c r="C573" s="10" t="s">
        <v>345</v>
      </c>
      <c r="D573" s="10" t="s">
        <v>25</v>
      </c>
      <c r="E573" s="10" t="s">
        <v>544</v>
      </c>
      <c r="F573" s="10" t="s">
        <v>5</v>
      </c>
      <c r="G573" s="74">
        <f>G574</f>
        <v>3921.7479099999996</v>
      </c>
      <c r="H573" s="36">
        <f>H574</f>
        <v>3888.84214</v>
      </c>
      <c r="I573" s="18"/>
    </row>
    <row r="574" spans="1:9" s="7" customFormat="1" ht="36" customHeight="1">
      <c r="A574" s="11" t="s">
        <v>543</v>
      </c>
      <c r="B574" s="10" t="s">
        <v>501</v>
      </c>
      <c r="C574" s="10" t="s">
        <v>345</v>
      </c>
      <c r="D574" s="10" t="s">
        <v>25</v>
      </c>
      <c r="E574" s="10" t="s">
        <v>545</v>
      </c>
      <c r="F574" s="10" t="s">
        <v>5</v>
      </c>
      <c r="G574" s="74">
        <f>G575+G576+G577+G578+G579+G580+G581+G583+G582</f>
        <v>3921.7479099999996</v>
      </c>
      <c r="H574" s="36">
        <f>H575+H576+H577+H578+H579+H580+H581+H583+H582</f>
        <v>3888.84214</v>
      </c>
      <c r="I574" s="18"/>
    </row>
    <row r="575" spans="1:9" s="3" customFormat="1" ht="15" customHeight="1">
      <c r="A575" s="12" t="s">
        <v>162</v>
      </c>
      <c r="B575" s="2" t="s">
        <v>501</v>
      </c>
      <c r="C575" s="2" t="s">
        <v>345</v>
      </c>
      <c r="D575" s="2" t="s">
        <v>25</v>
      </c>
      <c r="E575" s="2" t="s">
        <v>545</v>
      </c>
      <c r="F575" s="2" t="s">
        <v>163</v>
      </c>
      <c r="G575" s="75">
        <v>1686.57502</v>
      </c>
      <c r="H575" s="28">
        <v>1686.57502</v>
      </c>
      <c r="I575" s="13"/>
    </row>
    <row r="576" spans="1:9" s="3" customFormat="1" ht="24.75" customHeight="1">
      <c r="A576" s="12" t="s">
        <v>447</v>
      </c>
      <c r="B576" s="2" t="s">
        <v>501</v>
      </c>
      <c r="C576" s="2" t="s">
        <v>345</v>
      </c>
      <c r="D576" s="2" t="s">
        <v>25</v>
      </c>
      <c r="E576" s="2" t="s">
        <v>545</v>
      </c>
      <c r="F576" s="2" t="s">
        <v>448</v>
      </c>
      <c r="G576" s="75">
        <v>0.7</v>
      </c>
      <c r="H576" s="28">
        <v>0.115</v>
      </c>
      <c r="I576" s="13"/>
    </row>
    <row r="577" spans="1:9" s="3" customFormat="1" ht="36.75" customHeight="1">
      <c r="A577" s="12" t="s">
        <v>164</v>
      </c>
      <c r="B577" s="2" t="s">
        <v>501</v>
      </c>
      <c r="C577" s="2" t="s">
        <v>345</v>
      </c>
      <c r="D577" s="2" t="s">
        <v>25</v>
      </c>
      <c r="E577" s="2" t="s">
        <v>545</v>
      </c>
      <c r="F577" s="2" t="s">
        <v>165</v>
      </c>
      <c r="G577" s="75">
        <v>497.98328000000004</v>
      </c>
      <c r="H577" s="28">
        <v>497.98328000000004</v>
      </c>
      <c r="I577" s="13"/>
    </row>
    <row r="578" spans="1:9" s="3" customFormat="1" ht="15" customHeight="1">
      <c r="A578" s="12" t="s">
        <v>20</v>
      </c>
      <c r="B578" s="2" t="s">
        <v>501</v>
      </c>
      <c r="C578" s="2" t="s">
        <v>345</v>
      </c>
      <c r="D578" s="2" t="s">
        <v>25</v>
      </c>
      <c r="E578" s="2" t="s">
        <v>545</v>
      </c>
      <c r="F578" s="2" t="s">
        <v>21</v>
      </c>
      <c r="G578" s="75">
        <v>822.32813</v>
      </c>
      <c r="H578" s="28">
        <v>822.32813</v>
      </c>
      <c r="I578" s="13"/>
    </row>
    <row r="579" spans="1:9" s="3" customFormat="1" ht="36.75" customHeight="1">
      <c r="A579" s="12" t="s">
        <v>22</v>
      </c>
      <c r="B579" s="2" t="s">
        <v>501</v>
      </c>
      <c r="C579" s="2" t="s">
        <v>345</v>
      </c>
      <c r="D579" s="2" t="s">
        <v>25</v>
      </c>
      <c r="E579" s="2" t="s">
        <v>545</v>
      </c>
      <c r="F579" s="2" t="s">
        <v>23</v>
      </c>
      <c r="G579" s="75">
        <v>239.5</v>
      </c>
      <c r="H579" s="28">
        <v>239.13979</v>
      </c>
      <c r="I579" s="13"/>
    </row>
    <row r="580" spans="1:9" s="3" customFormat="1" ht="24.75" customHeight="1">
      <c r="A580" s="12" t="s">
        <v>34</v>
      </c>
      <c r="B580" s="2" t="s">
        <v>501</v>
      </c>
      <c r="C580" s="2" t="s">
        <v>345</v>
      </c>
      <c r="D580" s="2" t="s">
        <v>25</v>
      </c>
      <c r="E580" s="2" t="s">
        <v>545</v>
      </c>
      <c r="F580" s="2" t="s">
        <v>35</v>
      </c>
      <c r="G580" s="75">
        <v>126.49860000000001</v>
      </c>
      <c r="H580" s="28">
        <v>124.9832</v>
      </c>
      <c r="I580" s="13"/>
    </row>
    <row r="581" spans="1:9" s="3" customFormat="1" ht="24.75" customHeight="1">
      <c r="A581" s="12" t="s">
        <v>36</v>
      </c>
      <c r="B581" s="2" t="s">
        <v>501</v>
      </c>
      <c r="C581" s="2" t="s">
        <v>345</v>
      </c>
      <c r="D581" s="2" t="s">
        <v>25</v>
      </c>
      <c r="E581" s="2" t="s">
        <v>545</v>
      </c>
      <c r="F581" s="2" t="s">
        <v>37</v>
      </c>
      <c r="G581" s="75">
        <v>347.3102</v>
      </c>
      <c r="H581" s="28">
        <v>318.89063</v>
      </c>
      <c r="I581" s="13"/>
    </row>
    <row r="582" spans="1:9" s="3" customFormat="1" ht="24.75" customHeight="1">
      <c r="A582" s="26" t="s">
        <v>366</v>
      </c>
      <c r="B582" s="2" t="s">
        <v>501</v>
      </c>
      <c r="C582" s="2" t="s">
        <v>345</v>
      </c>
      <c r="D582" s="2" t="s">
        <v>25</v>
      </c>
      <c r="E582" s="2" t="s">
        <v>545</v>
      </c>
      <c r="F582" s="2" t="s">
        <v>367</v>
      </c>
      <c r="G582" s="75">
        <v>198.25268</v>
      </c>
      <c r="H582" s="28">
        <v>198.25268</v>
      </c>
      <c r="I582" s="13"/>
    </row>
    <row r="583" spans="1:9" s="3" customFormat="1" ht="15" customHeight="1">
      <c r="A583" s="12" t="s">
        <v>120</v>
      </c>
      <c r="B583" s="2" t="s">
        <v>501</v>
      </c>
      <c r="C583" s="2" t="s">
        <v>345</v>
      </c>
      <c r="D583" s="2" t="s">
        <v>25</v>
      </c>
      <c r="E583" s="2" t="s">
        <v>545</v>
      </c>
      <c r="F583" s="2" t="s">
        <v>121</v>
      </c>
      <c r="G583" s="75">
        <v>2.6</v>
      </c>
      <c r="H583" s="28">
        <v>0.57441</v>
      </c>
      <c r="I583" s="13"/>
    </row>
    <row r="584" spans="1:9" s="7" customFormat="1" ht="24" customHeight="1">
      <c r="A584" s="11" t="s">
        <v>546</v>
      </c>
      <c r="B584" s="10" t="s">
        <v>501</v>
      </c>
      <c r="C584" s="10" t="s">
        <v>345</v>
      </c>
      <c r="D584" s="10" t="s">
        <v>25</v>
      </c>
      <c r="E584" s="10" t="s">
        <v>547</v>
      </c>
      <c r="F584" s="10" t="s">
        <v>5</v>
      </c>
      <c r="G584" s="74">
        <f>G585</f>
        <v>8382.669259999999</v>
      </c>
      <c r="H584" s="36">
        <f>H585</f>
        <v>8325.97891</v>
      </c>
      <c r="I584" s="18"/>
    </row>
    <row r="585" spans="1:9" s="7" customFormat="1" ht="24" customHeight="1">
      <c r="A585" s="11" t="s">
        <v>548</v>
      </c>
      <c r="B585" s="10" t="s">
        <v>501</v>
      </c>
      <c r="C585" s="10" t="s">
        <v>345</v>
      </c>
      <c r="D585" s="10" t="s">
        <v>25</v>
      </c>
      <c r="E585" s="10" t="s">
        <v>549</v>
      </c>
      <c r="F585" s="10" t="s">
        <v>5</v>
      </c>
      <c r="G585" s="74">
        <f>G586+G587+G589+G590+G591+G588</f>
        <v>8382.669259999999</v>
      </c>
      <c r="H585" s="36">
        <f>H586+H587+H589+H590+H591+H588</f>
        <v>8325.97891</v>
      </c>
      <c r="I585" s="18"/>
    </row>
    <row r="586" spans="1:9" s="3" customFormat="1" ht="15" customHeight="1">
      <c r="A586" s="12" t="s">
        <v>162</v>
      </c>
      <c r="B586" s="2" t="s">
        <v>501</v>
      </c>
      <c r="C586" s="2" t="s">
        <v>345</v>
      </c>
      <c r="D586" s="2" t="s">
        <v>25</v>
      </c>
      <c r="E586" s="2" t="s">
        <v>549</v>
      </c>
      <c r="F586" s="2" t="s">
        <v>163</v>
      </c>
      <c r="G586" s="75">
        <v>6323.69302</v>
      </c>
      <c r="H586" s="28">
        <v>6318.01779</v>
      </c>
      <c r="I586" s="13"/>
    </row>
    <row r="587" spans="1:9" s="3" customFormat="1" ht="36.75" customHeight="1">
      <c r="A587" s="12" t="s">
        <v>164</v>
      </c>
      <c r="B587" s="2" t="s">
        <v>501</v>
      </c>
      <c r="C587" s="2" t="s">
        <v>345</v>
      </c>
      <c r="D587" s="2" t="s">
        <v>25</v>
      </c>
      <c r="E587" s="2" t="s">
        <v>549</v>
      </c>
      <c r="F587" s="2" t="s">
        <v>165</v>
      </c>
      <c r="G587" s="75">
        <v>1834.89341</v>
      </c>
      <c r="H587" s="28">
        <v>1834.89341</v>
      </c>
      <c r="I587" s="13"/>
    </row>
    <row r="588" spans="1:9" s="3" customFormat="1" ht="36.75" customHeight="1">
      <c r="A588" s="26" t="s">
        <v>366</v>
      </c>
      <c r="B588" s="2" t="s">
        <v>501</v>
      </c>
      <c r="C588" s="2" t="s">
        <v>345</v>
      </c>
      <c r="D588" s="2" t="s">
        <v>25</v>
      </c>
      <c r="E588" s="2" t="s">
        <v>549</v>
      </c>
      <c r="F588" s="2" t="s">
        <v>367</v>
      </c>
      <c r="G588" s="75">
        <v>58.03183</v>
      </c>
      <c r="H588" s="28">
        <v>57.33711</v>
      </c>
      <c r="I588" s="13"/>
    </row>
    <row r="589" spans="1:9" s="3" customFormat="1" ht="15" customHeight="1">
      <c r="A589" s="12" t="s">
        <v>338</v>
      </c>
      <c r="B589" s="2" t="s">
        <v>501</v>
      </c>
      <c r="C589" s="2" t="s">
        <v>345</v>
      </c>
      <c r="D589" s="2" t="s">
        <v>25</v>
      </c>
      <c r="E589" s="2" t="s">
        <v>549</v>
      </c>
      <c r="F589" s="2" t="s">
        <v>339</v>
      </c>
      <c r="G589" s="75">
        <v>143.951</v>
      </c>
      <c r="H589" s="28">
        <v>107.96375</v>
      </c>
      <c r="I589" s="13"/>
    </row>
    <row r="590" spans="1:9" s="3" customFormat="1" ht="15" customHeight="1">
      <c r="A590" s="12" t="s">
        <v>118</v>
      </c>
      <c r="B590" s="2" t="s">
        <v>501</v>
      </c>
      <c r="C590" s="2" t="s">
        <v>345</v>
      </c>
      <c r="D590" s="2" t="s">
        <v>25</v>
      </c>
      <c r="E590" s="2" t="s">
        <v>549</v>
      </c>
      <c r="F590" s="2" t="s">
        <v>119</v>
      </c>
      <c r="G590" s="75">
        <v>14.7</v>
      </c>
      <c r="H590" s="28">
        <v>5.82</v>
      </c>
      <c r="I590" s="13"/>
    </row>
    <row r="591" spans="1:9" s="3" customFormat="1" ht="15" customHeight="1">
      <c r="A591" s="12" t="s">
        <v>120</v>
      </c>
      <c r="B591" s="2" t="s">
        <v>501</v>
      </c>
      <c r="C591" s="2" t="s">
        <v>345</v>
      </c>
      <c r="D591" s="2" t="s">
        <v>25</v>
      </c>
      <c r="E591" s="2" t="s">
        <v>549</v>
      </c>
      <c r="F591" s="2" t="s">
        <v>121</v>
      </c>
      <c r="G591" s="75">
        <v>7.4</v>
      </c>
      <c r="H591" s="28">
        <v>1.94685</v>
      </c>
      <c r="I591" s="13"/>
    </row>
    <row r="592" spans="1:9" s="7" customFormat="1" ht="24" customHeight="1">
      <c r="A592" s="11" t="s">
        <v>550</v>
      </c>
      <c r="B592" s="10" t="s">
        <v>501</v>
      </c>
      <c r="C592" s="10" t="s">
        <v>345</v>
      </c>
      <c r="D592" s="10" t="s">
        <v>25</v>
      </c>
      <c r="E592" s="10" t="s">
        <v>551</v>
      </c>
      <c r="F592" s="10" t="s">
        <v>5</v>
      </c>
      <c r="G592" s="74">
        <f>G593</f>
        <v>2859.77069</v>
      </c>
      <c r="H592" s="36">
        <f>H593</f>
        <v>2792.48964</v>
      </c>
      <c r="I592" s="18"/>
    </row>
    <row r="593" spans="1:9" s="7" customFormat="1" ht="24" customHeight="1">
      <c r="A593" s="11" t="s">
        <v>548</v>
      </c>
      <c r="B593" s="10" t="s">
        <v>501</v>
      </c>
      <c r="C593" s="10" t="s">
        <v>345</v>
      </c>
      <c r="D593" s="10" t="s">
        <v>25</v>
      </c>
      <c r="E593" s="10" t="s">
        <v>552</v>
      </c>
      <c r="F593" s="10" t="s">
        <v>5</v>
      </c>
      <c r="G593" s="74">
        <f>G594+G595+G597+G598+G596</f>
        <v>2859.77069</v>
      </c>
      <c r="H593" s="36">
        <f>H594+H595+H597+H598+H596</f>
        <v>2792.48964</v>
      </c>
      <c r="I593" s="18"/>
    </row>
    <row r="594" spans="1:9" s="3" customFormat="1" ht="15" customHeight="1">
      <c r="A594" s="12" t="s">
        <v>162</v>
      </c>
      <c r="B594" s="2" t="s">
        <v>501</v>
      </c>
      <c r="C594" s="2" t="s">
        <v>345</v>
      </c>
      <c r="D594" s="2" t="s">
        <v>25</v>
      </c>
      <c r="E594" s="2" t="s">
        <v>552</v>
      </c>
      <c r="F594" s="2" t="s">
        <v>163</v>
      </c>
      <c r="G594" s="75">
        <v>2152.41142</v>
      </c>
      <c r="H594" s="28">
        <v>2095.36947</v>
      </c>
      <c r="I594" s="13"/>
    </row>
    <row r="595" spans="1:9" s="3" customFormat="1" ht="36.75" customHeight="1">
      <c r="A595" s="12" t="s">
        <v>164</v>
      </c>
      <c r="B595" s="2" t="s">
        <v>501</v>
      </c>
      <c r="C595" s="2" t="s">
        <v>345</v>
      </c>
      <c r="D595" s="2" t="s">
        <v>25</v>
      </c>
      <c r="E595" s="2" t="s">
        <v>552</v>
      </c>
      <c r="F595" s="2" t="s">
        <v>165</v>
      </c>
      <c r="G595" s="75">
        <v>638.54107</v>
      </c>
      <c r="H595" s="28">
        <v>638.54107</v>
      </c>
      <c r="I595" s="13"/>
    </row>
    <row r="596" spans="1:9" s="3" customFormat="1" ht="36.75" customHeight="1">
      <c r="A596" s="26" t="s">
        <v>366</v>
      </c>
      <c r="B596" s="2" t="s">
        <v>501</v>
      </c>
      <c r="C596" s="2" t="s">
        <v>345</v>
      </c>
      <c r="D596" s="2" t="s">
        <v>25</v>
      </c>
      <c r="E596" s="2" t="s">
        <v>552</v>
      </c>
      <c r="F596" s="2" t="s">
        <v>367</v>
      </c>
      <c r="G596" s="75">
        <v>28.8072</v>
      </c>
      <c r="H596" s="28">
        <v>28.8072</v>
      </c>
      <c r="I596" s="13"/>
    </row>
    <row r="597" spans="1:9" s="3" customFormat="1" ht="15" customHeight="1">
      <c r="A597" s="12" t="s">
        <v>338</v>
      </c>
      <c r="B597" s="2" t="s">
        <v>501</v>
      </c>
      <c r="C597" s="2" t="s">
        <v>345</v>
      </c>
      <c r="D597" s="2" t="s">
        <v>25</v>
      </c>
      <c r="E597" s="2" t="s">
        <v>552</v>
      </c>
      <c r="F597" s="2" t="s">
        <v>339</v>
      </c>
      <c r="G597" s="75">
        <v>39.111</v>
      </c>
      <c r="H597" s="28">
        <v>29.33375</v>
      </c>
      <c r="I597" s="13"/>
    </row>
    <row r="598" spans="1:9" s="3" customFormat="1" ht="15" customHeight="1">
      <c r="A598" s="12" t="s">
        <v>120</v>
      </c>
      <c r="B598" s="2" t="s">
        <v>501</v>
      </c>
      <c r="C598" s="2" t="s">
        <v>345</v>
      </c>
      <c r="D598" s="2" t="s">
        <v>25</v>
      </c>
      <c r="E598" s="2" t="s">
        <v>552</v>
      </c>
      <c r="F598" s="2" t="s">
        <v>121</v>
      </c>
      <c r="G598" s="75">
        <v>0.9</v>
      </c>
      <c r="H598" s="28">
        <v>0.43815</v>
      </c>
      <c r="I598" s="13"/>
    </row>
    <row r="599" spans="1:9" s="3" customFormat="1" ht="37.5" customHeight="1">
      <c r="A599" s="9" t="s">
        <v>122</v>
      </c>
      <c r="B599" s="10" t="s">
        <v>501</v>
      </c>
      <c r="C599" s="10" t="s">
        <v>345</v>
      </c>
      <c r="D599" s="10" t="s">
        <v>25</v>
      </c>
      <c r="E599" s="40" t="s">
        <v>123</v>
      </c>
      <c r="F599" s="40" t="s">
        <v>5</v>
      </c>
      <c r="G599" s="77">
        <f aca="true" t="shared" si="21" ref="G599:H601">G600</f>
        <v>4</v>
      </c>
      <c r="H599" s="36">
        <f t="shared" si="21"/>
        <v>4</v>
      </c>
      <c r="I599" s="13"/>
    </row>
    <row r="600" spans="1:9" s="3" customFormat="1" ht="51.75" customHeight="1">
      <c r="A600" s="9" t="s">
        <v>124</v>
      </c>
      <c r="B600" s="10" t="s">
        <v>501</v>
      </c>
      <c r="C600" s="10" t="s">
        <v>345</v>
      </c>
      <c r="D600" s="10" t="s">
        <v>25</v>
      </c>
      <c r="E600" s="40" t="s">
        <v>125</v>
      </c>
      <c r="F600" s="40" t="s">
        <v>5</v>
      </c>
      <c r="G600" s="77">
        <f t="shared" si="21"/>
        <v>4</v>
      </c>
      <c r="H600" s="36">
        <f t="shared" si="21"/>
        <v>4</v>
      </c>
      <c r="I600" s="13"/>
    </row>
    <row r="601" spans="1:9" s="3" customFormat="1" ht="40.5" customHeight="1">
      <c r="A601" s="9" t="s">
        <v>126</v>
      </c>
      <c r="B601" s="10" t="s">
        <v>501</v>
      </c>
      <c r="C601" s="10" t="s">
        <v>345</v>
      </c>
      <c r="D601" s="10" t="s">
        <v>25</v>
      </c>
      <c r="E601" s="40" t="s">
        <v>127</v>
      </c>
      <c r="F601" s="40" t="s">
        <v>5</v>
      </c>
      <c r="G601" s="77">
        <f t="shared" si="21"/>
        <v>4</v>
      </c>
      <c r="H601" s="36">
        <f t="shared" si="21"/>
        <v>4</v>
      </c>
      <c r="I601" s="13"/>
    </row>
    <row r="602" spans="1:9" s="3" customFormat="1" ht="28.5" customHeight="1">
      <c r="A602" s="26" t="s">
        <v>36</v>
      </c>
      <c r="B602" s="2" t="s">
        <v>501</v>
      </c>
      <c r="C602" s="2" t="s">
        <v>345</v>
      </c>
      <c r="D602" s="2" t="s">
        <v>25</v>
      </c>
      <c r="E602" s="41" t="s">
        <v>127</v>
      </c>
      <c r="F602" s="41" t="s">
        <v>37</v>
      </c>
      <c r="G602" s="81">
        <v>4</v>
      </c>
      <c r="H602" s="28">
        <v>4</v>
      </c>
      <c r="I602" s="13"/>
    </row>
    <row r="603" spans="1:9" s="7" customFormat="1" ht="14.25" customHeight="1">
      <c r="A603" s="11" t="s">
        <v>347</v>
      </c>
      <c r="B603" s="10" t="s">
        <v>501</v>
      </c>
      <c r="C603" s="10" t="s">
        <v>348</v>
      </c>
      <c r="D603" s="10"/>
      <c r="E603" s="10" t="s">
        <v>5</v>
      </c>
      <c r="F603" s="10" t="s">
        <v>5</v>
      </c>
      <c r="G603" s="74">
        <f aca="true" t="shared" si="22" ref="G603:H605">G604</f>
        <v>66.16</v>
      </c>
      <c r="H603" s="36">
        <f t="shared" si="22"/>
        <v>42.835</v>
      </c>
      <c r="I603" s="18"/>
    </row>
    <row r="604" spans="1:9" s="7" customFormat="1" ht="14.25" customHeight="1">
      <c r="A604" s="11" t="s">
        <v>356</v>
      </c>
      <c r="B604" s="10" t="s">
        <v>501</v>
      </c>
      <c r="C604" s="10" t="s">
        <v>348</v>
      </c>
      <c r="D604" s="10" t="s">
        <v>185</v>
      </c>
      <c r="E604" s="10" t="s">
        <v>5</v>
      </c>
      <c r="F604" s="10" t="s">
        <v>5</v>
      </c>
      <c r="G604" s="74">
        <f t="shared" si="22"/>
        <v>66.16</v>
      </c>
      <c r="H604" s="36">
        <f t="shared" si="22"/>
        <v>42.835</v>
      </c>
      <c r="I604" s="18"/>
    </row>
    <row r="605" spans="1:9" s="7" customFormat="1" ht="36" customHeight="1">
      <c r="A605" s="11" t="s">
        <v>26</v>
      </c>
      <c r="B605" s="10" t="s">
        <v>501</v>
      </c>
      <c r="C605" s="10" t="s">
        <v>348</v>
      </c>
      <c r="D605" s="10" t="s">
        <v>185</v>
      </c>
      <c r="E605" s="10" t="s">
        <v>27</v>
      </c>
      <c r="F605" s="10" t="s">
        <v>5</v>
      </c>
      <c r="G605" s="74">
        <f t="shared" si="22"/>
        <v>66.16</v>
      </c>
      <c r="H605" s="36">
        <f t="shared" si="22"/>
        <v>42.835</v>
      </c>
      <c r="I605" s="18"/>
    </row>
    <row r="606" spans="1:9" s="7" customFormat="1" ht="24" customHeight="1">
      <c r="A606" s="11" t="s">
        <v>553</v>
      </c>
      <c r="B606" s="10" t="s">
        <v>501</v>
      </c>
      <c r="C606" s="10" t="s">
        <v>348</v>
      </c>
      <c r="D606" s="10" t="s">
        <v>185</v>
      </c>
      <c r="E606" s="10" t="s">
        <v>554</v>
      </c>
      <c r="F606" s="10" t="s">
        <v>5</v>
      </c>
      <c r="G606" s="74">
        <f>G607+G610+G613+G616+G619+G622+G625+G628+G631+G634</f>
        <v>66.16</v>
      </c>
      <c r="H606" s="36">
        <f>H607+H610+H613+H616+H619+H622+H625+H628+H631+H634</f>
        <v>42.835</v>
      </c>
      <c r="I606" s="18"/>
    </row>
    <row r="607" spans="1:9" s="7" customFormat="1" ht="60" customHeight="1">
      <c r="A607" s="11" t="s">
        <v>562</v>
      </c>
      <c r="B607" s="10" t="s">
        <v>501</v>
      </c>
      <c r="C607" s="10" t="s">
        <v>348</v>
      </c>
      <c r="D607" s="10" t="s">
        <v>185</v>
      </c>
      <c r="E607" s="10" t="s">
        <v>563</v>
      </c>
      <c r="F607" s="10" t="s">
        <v>5</v>
      </c>
      <c r="G607" s="74">
        <f>G608</f>
        <v>6</v>
      </c>
      <c r="H607" s="36">
        <f>H608</f>
        <v>0</v>
      </c>
      <c r="I607" s="18"/>
    </row>
    <row r="608" spans="1:9" s="7" customFormat="1" ht="36" customHeight="1">
      <c r="A608" s="11" t="s">
        <v>557</v>
      </c>
      <c r="B608" s="10" t="s">
        <v>501</v>
      </c>
      <c r="C608" s="10" t="s">
        <v>348</v>
      </c>
      <c r="D608" s="10" t="s">
        <v>185</v>
      </c>
      <c r="E608" s="10" t="s">
        <v>564</v>
      </c>
      <c r="F608" s="10" t="s">
        <v>5</v>
      </c>
      <c r="G608" s="74">
        <f>G609</f>
        <v>6</v>
      </c>
      <c r="H608" s="36">
        <f>H609</f>
        <v>0</v>
      </c>
      <c r="I608" s="18"/>
    </row>
    <row r="609" spans="1:9" s="3" customFormat="1" ht="24.75" customHeight="1">
      <c r="A609" s="12" t="s">
        <v>36</v>
      </c>
      <c r="B609" s="2" t="s">
        <v>501</v>
      </c>
      <c r="C609" s="2" t="s">
        <v>348</v>
      </c>
      <c r="D609" s="2" t="s">
        <v>185</v>
      </c>
      <c r="E609" s="2" t="s">
        <v>564</v>
      </c>
      <c r="F609" s="2" t="s">
        <v>37</v>
      </c>
      <c r="G609" s="75">
        <v>6</v>
      </c>
      <c r="H609" s="28">
        <v>0</v>
      </c>
      <c r="I609" s="13"/>
    </row>
    <row r="610" spans="1:9" s="7" customFormat="1" ht="36" customHeight="1">
      <c r="A610" s="11" t="s">
        <v>565</v>
      </c>
      <c r="B610" s="10" t="s">
        <v>501</v>
      </c>
      <c r="C610" s="10" t="s">
        <v>348</v>
      </c>
      <c r="D610" s="10" t="s">
        <v>185</v>
      </c>
      <c r="E610" s="10" t="s">
        <v>566</v>
      </c>
      <c r="F610" s="10" t="s">
        <v>5</v>
      </c>
      <c r="G610" s="74">
        <f>G611</f>
        <v>3</v>
      </c>
      <c r="H610" s="36">
        <f>H611</f>
        <v>0</v>
      </c>
      <c r="I610" s="18"/>
    </row>
    <row r="611" spans="1:9" s="7" customFormat="1" ht="36" customHeight="1">
      <c r="A611" s="11" t="s">
        <v>557</v>
      </c>
      <c r="B611" s="10" t="s">
        <v>501</v>
      </c>
      <c r="C611" s="10" t="s">
        <v>348</v>
      </c>
      <c r="D611" s="10" t="s">
        <v>185</v>
      </c>
      <c r="E611" s="10" t="s">
        <v>567</v>
      </c>
      <c r="F611" s="10" t="s">
        <v>5</v>
      </c>
      <c r="G611" s="74">
        <f>G612</f>
        <v>3</v>
      </c>
      <c r="H611" s="36">
        <f>H612</f>
        <v>0</v>
      </c>
      <c r="I611" s="18"/>
    </row>
    <row r="612" spans="1:9" s="3" customFormat="1" ht="24.75" customHeight="1">
      <c r="A612" s="12" t="s">
        <v>36</v>
      </c>
      <c r="B612" s="2" t="s">
        <v>501</v>
      </c>
      <c r="C612" s="2" t="s">
        <v>348</v>
      </c>
      <c r="D612" s="2" t="s">
        <v>185</v>
      </c>
      <c r="E612" s="2" t="s">
        <v>567</v>
      </c>
      <c r="F612" s="2" t="s">
        <v>37</v>
      </c>
      <c r="G612" s="75">
        <v>3</v>
      </c>
      <c r="H612" s="28">
        <v>0</v>
      </c>
      <c r="I612" s="13"/>
    </row>
    <row r="613" spans="1:9" s="7" customFormat="1" ht="24" customHeight="1">
      <c r="A613" s="11" t="s">
        <v>555</v>
      </c>
      <c r="B613" s="10" t="s">
        <v>501</v>
      </c>
      <c r="C613" s="10" t="s">
        <v>348</v>
      </c>
      <c r="D613" s="10" t="s">
        <v>185</v>
      </c>
      <c r="E613" s="10" t="s">
        <v>556</v>
      </c>
      <c r="F613" s="10" t="s">
        <v>5</v>
      </c>
      <c r="G613" s="74">
        <f>G614</f>
        <v>0</v>
      </c>
      <c r="H613" s="36">
        <f>H614</f>
        <v>0</v>
      </c>
      <c r="I613" s="18"/>
    </row>
    <row r="614" spans="1:9" s="7" customFormat="1" ht="36" customHeight="1">
      <c r="A614" s="11" t="s">
        <v>557</v>
      </c>
      <c r="B614" s="10" t="s">
        <v>501</v>
      </c>
      <c r="C614" s="10" t="s">
        <v>348</v>
      </c>
      <c r="D614" s="10" t="s">
        <v>185</v>
      </c>
      <c r="E614" s="10" t="s">
        <v>558</v>
      </c>
      <c r="F614" s="10" t="s">
        <v>5</v>
      </c>
      <c r="G614" s="74">
        <f>G615</f>
        <v>0</v>
      </c>
      <c r="H614" s="36">
        <f>H615</f>
        <v>0</v>
      </c>
      <c r="I614" s="18"/>
    </row>
    <row r="615" spans="1:9" s="3" customFormat="1" ht="24.75" customHeight="1">
      <c r="A615" s="12" t="s">
        <v>36</v>
      </c>
      <c r="B615" s="2" t="s">
        <v>501</v>
      </c>
      <c r="C615" s="2" t="s">
        <v>348</v>
      </c>
      <c r="D615" s="2" t="s">
        <v>185</v>
      </c>
      <c r="E615" s="2" t="s">
        <v>558</v>
      </c>
      <c r="F615" s="2" t="s">
        <v>37</v>
      </c>
      <c r="G615" s="75">
        <f>3.7-3.7</f>
        <v>0</v>
      </c>
      <c r="H615" s="28">
        <f>3.7-3.7</f>
        <v>0</v>
      </c>
      <c r="I615" s="13"/>
    </row>
    <row r="616" spans="1:9" s="7" customFormat="1" ht="14.25" customHeight="1">
      <c r="A616" s="11" t="s">
        <v>559</v>
      </c>
      <c r="B616" s="10" t="s">
        <v>501</v>
      </c>
      <c r="C616" s="10" t="s">
        <v>348</v>
      </c>
      <c r="D616" s="10" t="s">
        <v>185</v>
      </c>
      <c r="E616" s="10" t="s">
        <v>560</v>
      </c>
      <c r="F616" s="10" t="s">
        <v>5</v>
      </c>
      <c r="G616" s="74">
        <f>G617</f>
        <v>6</v>
      </c>
      <c r="H616" s="36">
        <f>H617</f>
        <v>6</v>
      </c>
      <c r="I616" s="18"/>
    </row>
    <row r="617" spans="1:9" s="7" customFormat="1" ht="36" customHeight="1">
      <c r="A617" s="11" t="s">
        <v>557</v>
      </c>
      <c r="B617" s="10" t="s">
        <v>501</v>
      </c>
      <c r="C617" s="10" t="s">
        <v>348</v>
      </c>
      <c r="D617" s="10" t="s">
        <v>185</v>
      </c>
      <c r="E617" s="10" t="s">
        <v>561</v>
      </c>
      <c r="F617" s="10" t="s">
        <v>5</v>
      </c>
      <c r="G617" s="74">
        <f>G618</f>
        <v>6</v>
      </c>
      <c r="H617" s="36">
        <f>H618</f>
        <v>6</v>
      </c>
      <c r="I617" s="18"/>
    </row>
    <row r="618" spans="1:9" s="3" customFormat="1" ht="24.75" customHeight="1">
      <c r="A618" s="12" t="s">
        <v>36</v>
      </c>
      <c r="B618" s="2" t="s">
        <v>501</v>
      </c>
      <c r="C618" s="2" t="s">
        <v>348</v>
      </c>
      <c r="D618" s="2" t="s">
        <v>185</v>
      </c>
      <c r="E618" s="2" t="s">
        <v>561</v>
      </c>
      <c r="F618" s="2" t="s">
        <v>37</v>
      </c>
      <c r="G618" s="75">
        <v>6</v>
      </c>
      <c r="H618" s="73">
        <v>6</v>
      </c>
      <c r="I618" s="13"/>
    </row>
    <row r="619" spans="1:9" s="7" customFormat="1" ht="48" customHeight="1">
      <c r="A619" s="11" t="s">
        <v>568</v>
      </c>
      <c r="B619" s="10" t="s">
        <v>501</v>
      </c>
      <c r="C619" s="10" t="s">
        <v>348</v>
      </c>
      <c r="D619" s="10" t="s">
        <v>185</v>
      </c>
      <c r="E619" s="10" t="s">
        <v>569</v>
      </c>
      <c r="F619" s="10" t="s">
        <v>5</v>
      </c>
      <c r="G619" s="74">
        <f>G620</f>
        <v>4.2</v>
      </c>
      <c r="H619" s="36">
        <f>H620</f>
        <v>3.875</v>
      </c>
      <c r="I619" s="18"/>
    </row>
    <row r="620" spans="1:9" s="7" customFormat="1" ht="36" customHeight="1">
      <c r="A620" s="11" t="s">
        <v>557</v>
      </c>
      <c r="B620" s="10" t="s">
        <v>501</v>
      </c>
      <c r="C620" s="10" t="s">
        <v>348</v>
      </c>
      <c r="D620" s="10" t="s">
        <v>185</v>
      </c>
      <c r="E620" s="10" t="s">
        <v>570</v>
      </c>
      <c r="F620" s="10" t="s">
        <v>5</v>
      </c>
      <c r="G620" s="74">
        <f>G621</f>
        <v>4.2</v>
      </c>
      <c r="H620" s="36">
        <f>H621</f>
        <v>3.875</v>
      </c>
      <c r="I620" s="18"/>
    </row>
    <row r="621" spans="1:9" s="3" customFormat="1" ht="24.75" customHeight="1">
      <c r="A621" s="12" t="s">
        <v>36</v>
      </c>
      <c r="B621" s="2" t="s">
        <v>501</v>
      </c>
      <c r="C621" s="2" t="s">
        <v>348</v>
      </c>
      <c r="D621" s="2" t="s">
        <v>185</v>
      </c>
      <c r="E621" s="2" t="s">
        <v>570</v>
      </c>
      <c r="F621" s="2" t="s">
        <v>37</v>
      </c>
      <c r="G621" s="75">
        <v>4.2</v>
      </c>
      <c r="H621" s="28">
        <v>3.875</v>
      </c>
      <c r="I621" s="13"/>
    </row>
    <row r="622" spans="1:9" s="7" customFormat="1" ht="14.25" customHeight="1">
      <c r="A622" s="11" t="s">
        <v>571</v>
      </c>
      <c r="B622" s="10" t="s">
        <v>501</v>
      </c>
      <c r="C622" s="10" t="s">
        <v>348</v>
      </c>
      <c r="D622" s="10" t="s">
        <v>185</v>
      </c>
      <c r="E622" s="10" t="s">
        <v>572</v>
      </c>
      <c r="F622" s="10" t="s">
        <v>5</v>
      </c>
      <c r="G622" s="74">
        <f>G623</f>
        <v>3</v>
      </c>
      <c r="H622" s="36">
        <f>H623</f>
        <v>0</v>
      </c>
      <c r="I622" s="18"/>
    </row>
    <row r="623" spans="1:9" s="7" customFormat="1" ht="36" customHeight="1">
      <c r="A623" s="11" t="s">
        <v>557</v>
      </c>
      <c r="B623" s="10" t="s">
        <v>501</v>
      </c>
      <c r="C623" s="10" t="s">
        <v>348</v>
      </c>
      <c r="D623" s="10" t="s">
        <v>185</v>
      </c>
      <c r="E623" s="10" t="s">
        <v>573</v>
      </c>
      <c r="F623" s="10" t="s">
        <v>5</v>
      </c>
      <c r="G623" s="74">
        <f>G624</f>
        <v>3</v>
      </c>
      <c r="H623" s="36">
        <f>H624</f>
        <v>0</v>
      </c>
      <c r="I623" s="18"/>
    </row>
    <row r="624" spans="1:9" s="3" customFormat="1" ht="24.75" customHeight="1">
      <c r="A624" s="12" t="s">
        <v>36</v>
      </c>
      <c r="B624" s="2" t="s">
        <v>501</v>
      </c>
      <c r="C624" s="2" t="s">
        <v>348</v>
      </c>
      <c r="D624" s="2" t="s">
        <v>185</v>
      </c>
      <c r="E624" s="2" t="s">
        <v>573</v>
      </c>
      <c r="F624" s="2" t="s">
        <v>37</v>
      </c>
      <c r="G624" s="75">
        <v>3</v>
      </c>
      <c r="H624" s="28">
        <v>0</v>
      </c>
      <c r="I624" s="13"/>
    </row>
    <row r="625" spans="1:9" s="7" customFormat="1" ht="24" customHeight="1">
      <c r="A625" s="11" t="s">
        <v>574</v>
      </c>
      <c r="B625" s="10" t="s">
        <v>501</v>
      </c>
      <c r="C625" s="10" t="s">
        <v>348</v>
      </c>
      <c r="D625" s="10" t="s">
        <v>185</v>
      </c>
      <c r="E625" s="10" t="s">
        <v>575</v>
      </c>
      <c r="F625" s="10" t="s">
        <v>5</v>
      </c>
      <c r="G625" s="74">
        <f>G626</f>
        <v>24.96</v>
      </c>
      <c r="H625" s="36">
        <f>H626</f>
        <v>24.96</v>
      </c>
      <c r="I625" s="18"/>
    </row>
    <row r="626" spans="1:9" s="7" customFormat="1" ht="36" customHeight="1">
      <c r="A626" s="11" t="s">
        <v>557</v>
      </c>
      <c r="B626" s="10" t="s">
        <v>501</v>
      </c>
      <c r="C626" s="10" t="s">
        <v>348</v>
      </c>
      <c r="D626" s="10" t="s">
        <v>185</v>
      </c>
      <c r="E626" s="10" t="s">
        <v>576</v>
      </c>
      <c r="F626" s="10" t="s">
        <v>5</v>
      </c>
      <c r="G626" s="74">
        <f>G627</f>
        <v>24.96</v>
      </c>
      <c r="H626" s="36">
        <f>H627</f>
        <v>24.96</v>
      </c>
      <c r="I626" s="18"/>
    </row>
    <row r="627" spans="1:9" s="3" customFormat="1" ht="24.75" customHeight="1">
      <c r="A627" s="12" t="s">
        <v>36</v>
      </c>
      <c r="B627" s="2" t="s">
        <v>501</v>
      </c>
      <c r="C627" s="2" t="s">
        <v>348</v>
      </c>
      <c r="D627" s="2" t="s">
        <v>185</v>
      </c>
      <c r="E627" s="2" t="s">
        <v>576</v>
      </c>
      <c r="F627" s="2" t="s">
        <v>37</v>
      </c>
      <c r="G627" s="75">
        <v>24.96</v>
      </c>
      <c r="H627" s="28">
        <v>24.96</v>
      </c>
      <c r="I627" s="13"/>
    </row>
    <row r="628" spans="1:9" s="7" customFormat="1" ht="14.25" customHeight="1" hidden="1">
      <c r="A628" s="11" t="s">
        <v>577</v>
      </c>
      <c r="B628" s="10" t="s">
        <v>501</v>
      </c>
      <c r="C628" s="10" t="s">
        <v>348</v>
      </c>
      <c r="D628" s="10" t="s">
        <v>185</v>
      </c>
      <c r="E628" s="10" t="s">
        <v>578</v>
      </c>
      <c r="F628" s="10" t="s">
        <v>5</v>
      </c>
      <c r="G628" s="74">
        <f>G629</f>
        <v>0</v>
      </c>
      <c r="H628" s="36">
        <f>H629</f>
        <v>0</v>
      </c>
      <c r="I628" s="18"/>
    </row>
    <row r="629" spans="1:9" s="7" customFormat="1" ht="36" customHeight="1" hidden="1">
      <c r="A629" s="11" t="s">
        <v>557</v>
      </c>
      <c r="B629" s="10" t="s">
        <v>501</v>
      </c>
      <c r="C629" s="10" t="s">
        <v>348</v>
      </c>
      <c r="D629" s="10" t="s">
        <v>185</v>
      </c>
      <c r="E629" s="10" t="s">
        <v>579</v>
      </c>
      <c r="F629" s="10" t="s">
        <v>5</v>
      </c>
      <c r="G629" s="74">
        <f>G630</f>
        <v>0</v>
      </c>
      <c r="H629" s="36">
        <f>H630</f>
        <v>0</v>
      </c>
      <c r="I629" s="18"/>
    </row>
    <row r="630" spans="1:9" s="3" customFormat="1" ht="24.75" customHeight="1" hidden="1">
      <c r="A630" s="12" t="s">
        <v>36</v>
      </c>
      <c r="B630" s="2" t="s">
        <v>501</v>
      </c>
      <c r="C630" s="2" t="s">
        <v>348</v>
      </c>
      <c r="D630" s="2" t="s">
        <v>185</v>
      </c>
      <c r="E630" s="2" t="s">
        <v>579</v>
      </c>
      <c r="F630" s="2" t="s">
        <v>37</v>
      </c>
      <c r="G630" s="75">
        <f>5-5</f>
        <v>0</v>
      </c>
      <c r="H630" s="28">
        <f>5-5</f>
        <v>0</v>
      </c>
      <c r="I630" s="13"/>
    </row>
    <row r="631" spans="1:9" s="7" customFormat="1" ht="24" customHeight="1">
      <c r="A631" s="11" t="s">
        <v>580</v>
      </c>
      <c r="B631" s="10" t="s">
        <v>501</v>
      </c>
      <c r="C631" s="10" t="s">
        <v>348</v>
      </c>
      <c r="D631" s="10" t="s">
        <v>185</v>
      </c>
      <c r="E631" s="10" t="s">
        <v>581</v>
      </c>
      <c r="F631" s="10" t="s">
        <v>5</v>
      </c>
      <c r="G631" s="74">
        <f>G632</f>
        <v>8</v>
      </c>
      <c r="H631" s="36">
        <f>H632</f>
        <v>8</v>
      </c>
      <c r="I631" s="18"/>
    </row>
    <row r="632" spans="1:9" s="7" customFormat="1" ht="36" customHeight="1">
      <c r="A632" s="11" t="s">
        <v>557</v>
      </c>
      <c r="B632" s="10" t="s">
        <v>501</v>
      </c>
      <c r="C632" s="10" t="s">
        <v>348</v>
      </c>
      <c r="D632" s="10" t="s">
        <v>185</v>
      </c>
      <c r="E632" s="10" t="s">
        <v>582</v>
      </c>
      <c r="F632" s="10" t="s">
        <v>5</v>
      </c>
      <c r="G632" s="74">
        <f>G633</f>
        <v>8</v>
      </c>
      <c r="H632" s="36">
        <f>H633</f>
        <v>8</v>
      </c>
      <c r="I632" s="18"/>
    </row>
    <row r="633" spans="1:9" s="3" customFormat="1" ht="24.75" customHeight="1">
      <c r="A633" s="12" t="s">
        <v>36</v>
      </c>
      <c r="B633" s="2" t="s">
        <v>501</v>
      </c>
      <c r="C633" s="2" t="s">
        <v>348</v>
      </c>
      <c r="D633" s="2" t="s">
        <v>185</v>
      </c>
      <c r="E633" s="2" t="s">
        <v>582</v>
      </c>
      <c r="F633" s="2" t="s">
        <v>37</v>
      </c>
      <c r="G633" s="75">
        <f>4+4</f>
        <v>8</v>
      </c>
      <c r="H633" s="28">
        <v>8</v>
      </c>
      <c r="I633" s="13"/>
    </row>
    <row r="634" spans="1:9" s="7" customFormat="1" ht="24" customHeight="1">
      <c r="A634" s="11" t="s">
        <v>583</v>
      </c>
      <c r="B634" s="10" t="s">
        <v>501</v>
      </c>
      <c r="C634" s="10" t="s">
        <v>348</v>
      </c>
      <c r="D634" s="10" t="s">
        <v>185</v>
      </c>
      <c r="E634" s="10" t="s">
        <v>584</v>
      </c>
      <c r="F634" s="10" t="s">
        <v>5</v>
      </c>
      <c r="G634" s="74">
        <f>G635</f>
        <v>11</v>
      </c>
      <c r="H634" s="36">
        <f>H635</f>
        <v>0</v>
      </c>
      <c r="I634" s="18"/>
    </row>
    <row r="635" spans="1:9" s="7" customFormat="1" ht="36" customHeight="1">
      <c r="A635" s="11" t="s">
        <v>557</v>
      </c>
      <c r="B635" s="10" t="s">
        <v>501</v>
      </c>
      <c r="C635" s="10" t="s">
        <v>348</v>
      </c>
      <c r="D635" s="10" t="s">
        <v>185</v>
      </c>
      <c r="E635" s="10" t="s">
        <v>585</v>
      </c>
      <c r="F635" s="10" t="s">
        <v>5</v>
      </c>
      <c r="G635" s="74">
        <f>G636</f>
        <v>11</v>
      </c>
      <c r="H635" s="36">
        <f>H636</f>
        <v>0</v>
      </c>
      <c r="I635" s="18"/>
    </row>
    <row r="636" spans="1:9" s="3" customFormat="1" ht="24.75" customHeight="1">
      <c r="A636" s="12" t="s">
        <v>36</v>
      </c>
      <c r="B636" s="2" t="s">
        <v>501</v>
      </c>
      <c r="C636" s="2" t="s">
        <v>348</v>
      </c>
      <c r="D636" s="2" t="s">
        <v>185</v>
      </c>
      <c r="E636" s="2" t="s">
        <v>585</v>
      </c>
      <c r="F636" s="2" t="s">
        <v>37</v>
      </c>
      <c r="G636" s="75">
        <v>11</v>
      </c>
      <c r="H636" s="28">
        <v>0</v>
      </c>
      <c r="I636" s="13"/>
    </row>
    <row r="637" spans="1:9" s="3" customFormat="1" ht="15" customHeight="1" hidden="1">
      <c r="A637" s="9" t="s">
        <v>377</v>
      </c>
      <c r="B637" s="10" t="s">
        <v>501</v>
      </c>
      <c r="C637" s="10" t="s">
        <v>133</v>
      </c>
      <c r="D637" s="10"/>
      <c r="E637" s="10"/>
      <c r="F637" s="10"/>
      <c r="G637" s="74">
        <f aca="true" t="shared" si="23" ref="G637:H640">G638</f>
        <v>0</v>
      </c>
      <c r="H637" s="36">
        <f t="shared" si="23"/>
        <v>0</v>
      </c>
      <c r="I637" s="13"/>
    </row>
    <row r="638" spans="1:9" s="3" customFormat="1" ht="15" customHeight="1" hidden="1">
      <c r="A638" s="9" t="s">
        <v>653</v>
      </c>
      <c r="B638" s="10" t="s">
        <v>501</v>
      </c>
      <c r="C638" s="10" t="s">
        <v>133</v>
      </c>
      <c r="D638" s="10" t="s">
        <v>13</v>
      </c>
      <c r="E638" s="10"/>
      <c r="F638" s="10"/>
      <c r="G638" s="74">
        <f t="shared" si="23"/>
        <v>0</v>
      </c>
      <c r="H638" s="36">
        <f t="shared" si="23"/>
        <v>0</v>
      </c>
      <c r="I638" s="13"/>
    </row>
    <row r="639" spans="1:9" s="3" customFormat="1" ht="15" customHeight="1" hidden="1">
      <c r="A639" s="9" t="s">
        <v>16</v>
      </c>
      <c r="B639" s="10" t="s">
        <v>501</v>
      </c>
      <c r="C639" s="10" t="s">
        <v>133</v>
      </c>
      <c r="D639" s="10" t="s">
        <v>13</v>
      </c>
      <c r="E639" s="10" t="s">
        <v>17</v>
      </c>
      <c r="F639" s="10"/>
      <c r="G639" s="74">
        <f t="shared" si="23"/>
        <v>0</v>
      </c>
      <c r="H639" s="36">
        <f t="shared" si="23"/>
        <v>0</v>
      </c>
      <c r="I639" s="13"/>
    </row>
    <row r="640" spans="1:10" s="3" customFormat="1" ht="24.75" customHeight="1" hidden="1">
      <c r="A640" s="9" t="s">
        <v>656</v>
      </c>
      <c r="B640" s="10" t="s">
        <v>501</v>
      </c>
      <c r="C640" s="10" t="s">
        <v>133</v>
      </c>
      <c r="D640" s="10" t="s">
        <v>13</v>
      </c>
      <c r="E640" s="10" t="s">
        <v>657</v>
      </c>
      <c r="F640" s="10"/>
      <c r="G640" s="74">
        <f t="shared" si="23"/>
        <v>0</v>
      </c>
      <c r="H640" s="36">
        <f t="shared" si="23"/>
        <v>0</v>
      </c>
      <c r="I640" s="13"/>
      <c r="J640" s="54"/>
    </row>
    <row r="641" spans="1:9" s="3" customFormat="1" ht="15" customHeight="1" hidden="1">
      <c r="A641" s="16" t="s">
        <v>420</v>
      </c>
      <c r="B641" s="2" t="s">
        <v>501</v>
      </c>
      <c r="C641" s="2" t="s">
        <v>133</v>
      </c>
      <c r="D641" s="2" t="s">
        <v>13</v>
      </c>
      <c r="E641" s="2" t="s">
        <v>657</v>
      </c>
      <c r="F641" s="2" t="s">
        <v>421</v>
      </c>
      <c r="G641" s="75">
        <f>18-18</f>
        <v>0</v>
      </c>
      <c r="H641" s="28">
        <f>18-18</f>
        <v>0</v>
      </c>
      <c r="I641" s="13"/>
    </row>
    <row r="642" spans="1:9" s="7" customFormat="1" ht="24" customHeight="1">
      <c r="A642" s="11" t="s">
        <v>407</v>
      </c>
      <c r="B642" s="10" t="s">
        <v>408</v>
      </c>
      <c r="C642" s="10"/>
      <c r="D642" s="10"/>
      <c r="E642" s="10" t="s">
        <v>5</v>
      </c>
      <c r="F642" s="10" t="s">
        <v>5</v>
      </c>
      <c r="G642" s="74">
        <f>G656+G832+G863+G643+G828</f>
        <v>705680.7476299999</v>
      </c>
      <c r="H642" s="36">
        <f>H656+H832+H863+H643+H828</f>
        <v>685797.1310899998</v>
      </c>
      <c r="I642" s="18"/>
    </row>
    <row r="643" spans="1:9" s="7" customFormat="1" ht="13.5" customHeight="1">
      <c r="A643" s="11" t="s">
        <v>12</v>
      </c>
      <c r="B643" s="10" t="s">
        <v>408</v>
      </c>
      <c r="C643" s="10" t="s">
        <v>13</v>
      </c>
      <c r="D643" s="10"/>
      <c r="E643" s="10"/>
      <c r="F643" s="10"/>
      <c r="G643" s="74">
        <f>G644</f>
        <v>50</v>
      </c>
      <c r="H643" s="36">
        <f>H644</f>
        <v>6.308</v>
      </c>
      <c r="I643" s="18"/>
    </row>
    <row r="644" spans="1:9" s="7" customFormat="1" ht="13.5" customHeight="1">
      <c r="A644" s="11" t="s">
        <v>137</v>
      </c>
      <c r="B644" s="10" t="s">
        <v>408</v>
      </c>
      <c r="C644" s="10" t="s">
        <v>13</v>
      </c>
      <c r="D644" s="10" t="s">
        <v>138</v>
      </c>
      <c r="E644" s="10"/>
      <c r="F644" s="10"/>
      <c r="G644" s="74">
        <f>G645</f>
        <v>50</v>
      </c>
      <c r="H644" s="36">
        <f>H645</f>
        <v>6.308</v>
      </c>
      <c r="I644" s="18"/>
    </row>
    <row r="645" spans="1:9" s="7" customFormat="1" ht="24" customHeight="1">
      <c r="A645" s="11" t="s">
        <v>172</v>
      </c>
      <c r="B645" s="10" t="s">
        <v>408</v>
      </c>
      <c r="C645" s="10" t="s">
        <v>13</v>
      </c>
      <c r="D645" s="10" t="s">
        <v>138</v>
      </c>
      <c r="E645" s="10" t="s">
        <v>173</v>
      </c>
      <c r="F645" s="10" t="s">
        <v>5</v>
      </c>
      <c r="G645" s="74">
        <f>G646+G650+G653</f>
        <v>50</v>
      </c>
      <c r="H645" s="36">
        <f>H646+H650+H653</f>
        <v>6.308</v>
      </c>
      <c r="I645" s="18"/>
    </row>
    <row r="646" spans="1:9" s="7" customFormat="1" ht="15.75" customHeight="1">
      <c r="A646" s="11" t="s">
        <v>174</v>
      </c>
      <c r="B646" s="10" t="s">
        <v>408</v>
      </c>
      <c r="C646" s="10" t="s">
        <v>13</v>
      </c>
      <c r="D646" s="10" t="s">
        <v>138</v>
      </c>
      <c r="E646" s="10" t="s">
        <v>175</v>
      </c>
      <c r="F646" s="10" t="s">
        <v>5</v>
      </c>
      <c r="G646" s="74">
        <f>G647</f>
        <v>25</v>
      </c>
      <c r="H646" s="36">
        <f>H647</f>
        <v>6.308</v>
      </c>
      <c r="I646" s="18"/>
    </row>
    <row r="647" spans="1:9" s="7" customFormat="1" ht="24" customHeight="1">
      <c r="A647" s="11" t="s">
        <v>176</v>
      </c>
      <c r="B647" s="10" t="s">
        <v>408</v>
      </c>
      <c r="C647" s="10" t="s">
        <v>13</v>
      </c>
      <c r="D647" s="10" t="s">
        <v>138</v>
      </c>
      <c r="E647" s="10" t="s">
        <v>177</v>
      </c>
      <c r="F647" s="10" t="s">
        <v>5</v>
      </c>
      <c r="G647" s="74">
        <f>G648+G649</f>
        <v>25</v>
      </c>
      <c r="H647" s="36">
        <f>H648+H649</f>
        <v>6.308</v>
      </c>
      <c r="I647" s="18"/>
    </row>
    <row r="648" spans="1:9" s="7" customFormat="1" ht="24" customHeight="1">
      <c r="A648" s="12" t="s">
        <v>36</v>
      </c>
      <c r="B648" s="2" t="s">
        <v>408</v>
      </c>
      <c r="C648" s="2" t="s">
        <v>13</v>
      </c>
      <c r="D648" s="2" t="s">
        <v>138</v>
      </c>
      <c r="E648" s="2" t="s">
        <v>177</v>
      </c>
      <c r="F648" s="2" t="s">
        <v>37</v>
      </c>
      <c r="G648" s="75">
        <v>7.94</v>
      </c>
      <c r="H648" s="28">
        <v>0</v>
      </c>
      <c r="I648" s="18"/>
    </row>
    <row r="649" spans="1:9" s="7" customFormat="1" ht="18.75" customHeight="1">
      <c r="A649" s="12" t="s">
        <v>420</v>
      </c>
      <c r="B649" s="2" t="s">
        <v>408</v>
      </c>
      <c r="C649" s="2" t="s">
        <v>13</v>
      </c>
      <c r="D649" s="2" t="s">
        <v>138</v>
      </c>
      <c r="E649" s="2" t="s">
        <v>177</v>
      </c>
      <c r="F649" s="2" t="s">
        <v>421</v>
      </c>
      <c r="G649" s="75">
        <v>17.06</v>
      </c>
      <c r="H649" s="28">
        <v>6.308</v>
      </c>
      <c r="I649" s="18"/>
    </row>
    <row r="650" spans="1:9" s="7" customFormat="1" ht="15.75" customHeight="1">
      <c r="A650" s="11" t="s">
        <v>178</v>
      </c>
      <c r="B650" s="10" t="s">
        <v>408</v>
      </c>
      <c r="C650" s="10" t="s">
        <v>13</v>
      </c>
      <c r="D650" s="10" t="s">
        <v>138</v>
      </c>
      <c r="E650" s="10" t="s">
        <v>179</v>
      </c>
      <c r="F650" s="10" t="s">
        <v>5</v>
      </c>
      <c r="G650" s="74">
        <f>G651</f>
        <v>24</v>
      </c>
      <c r="H650" s="36">
        <f>H651</f>
        <v>0</v>
      </c>
      <c r="I650" s="18"/>
    </row>
    <row r="651" spans="1:9" s="7" customFormat="1" ht="24" customHeight="1">
      <c r="A651" s="11" t="s">
        <v>176</v>
      </c>
      <c r="B651" s="10" t="s">
        <v>408</v>
      </c>
      <c r="C651" s="10" t="s">
        <v>13</v>
      </c>
      <c r="D651" s="10" t="s">
        <v>138</v>
      </c>
      <c r="E651" s="10" t="s">
        <v>180</v>
      </c>
      <c r="F651" s="10" t="s">
        <v>5</v>
      </c>
      <c r="G651" s="74">
        <f>G652</f>
        <v>24</v>
      </c>
      <c r="H651" s="36">
        <f>H652</f>
        <v>0</v>
      </c>
      <c r="I651" s="18"/>
    </row>
    <row r="652" spans="1:9" s="7" customFormat="1" ht="24" customHeight="1">
      <c r="A652" s="12" t="s">
        <v>36</v>
      </c>
      <c r="B652" s="2" t="s">
        <v>408</v>
      </c>
      <c r="C652" s="2" t="s">
        <v>13</v>
      </c>
      <c r="D652" s="2" t="s">
        <v>138</v>
      </c>
      <c r="E652" s="2" t="s">
        <v>180</v>
      </c>
      <c r="F652" s="2" t="s">
        <v>37</v>
      </c>
      <c r="G652" s="75">
        <f>24</f>
        <v>24</v>
      </c>
      <c r="H652" s="28"/>
      <c r="I652" s="18"/>
    </row>
    <row r="653" spans="1:9" s="7" customFormat="1" ht="14.25" customHeight="1">
      <c r="A653" s="11" t="s">
        <v>181</v>
      </c>
      <c r="B653" s="10" t="s">
        <v>408</v>
      </c>
      <c r="C653" s="10" t="s">
        <v>13</v>
      </c>
      <c r="D653" s="10" t="s">
        <v>138</v>
      </c>
      <c r="E653" s="10" t="s">
        <v>182</v>
      </c>
      <c r="F653" s="10" t="s">
        <v>5</v>
      </c>
      <c r="G653" s="74">
        <f>G654</f>
        <v>1</v>
      </c>
      <c r="H653" s="36">
        <f>H654</f>
        <v>0</v>
      </c>
      <c r="I653" s="18"/>
    </row>
    <row r="654" spans="1:9" s="7" customFormat="1" ht="24" customHeight="1">
      <c r="A654" s="11" t="s">
        <v>176</v>
      </c>
      <c r="B654" s="10" t="s">
        <v>408</v>
      </c>
      <c r="C654" s="10" t="s">
        <v>13</v>
      </c>
      <c r="D654" s="10" t="s">
        <v>138</v>
      </c>
      <c r="E654" s="10" t="s">
        <v>183</v>
      </c>
      <c r="F654" s="10" t="s">
        <v>5</v>
      </c>
      <c r="G654" s="74">
        <f>G655</f>
        <v>1</v>
      </c>
      <c r="H654" s="36">
        <f>H655</f>
        <v>0</v>
      </c>
      <c r="I654" s="18"/>
    </row>
    <row r="655" spans="1:9" s="7" customFormat="1" ht="24" customHeight="1">
      <c r="A655" s="12" t="s">
        <v>36</v>
      </c>
      <c r="B655" s="2" t="s">
        <v>408</v>
      </c>
      <c r="C655" s="2" t="s">
        <v>13</v>
      </c>
      <c r="D655" s="2" t="s">
        <v>138</v>
      </c>
      <c r="E655" s="2" t="s">
        <v>183</v>
      </c>
      <c r="F655" s="2" t="s">
        <v>37</v>
      </c>
      <c r="G655" s="75">
        <f>1</f>
        <v>1</v>
      </c>
      <c r="H655" s="28">
        <v>0</v>
      </c>
      <c r="I655" s="18"/>
    </row>
    <row r="656" spans="1:9" s="7" customFormat="1" ht="14.25" customHeight="1">
      <c r="A656" s="11" t="s">
        <v>322</v>
      </c>
      <c r="B656" s="10" t="s">
        <v>408</v>
      </c>
      <c r="C656" s="10" t="s">
        <v>323</v>
      </c>
      <c r="D656" s="10"/>
      <c r="E656" s="10" t="s">
        <v>5</v>
      </c>
      <c r="F656" s="10" t="s">
        <v>5</v>
      </c>
      <c r="G656" s="74">
        <f>G657+G687+G759+G782+G794+G774</f>
        <v>673860.5544699999</v>
      </c>
      <c r="H656" s="36">
        <f>H657+H687+H759+H782+H794+H774</f>
        <v>654368.9385699999</v>
      </c>
      <c r="I656" s="18"/>
    </row>
    <row r="657" spans="1:9" s="7" customFormat="1" ht="14.25" customHeight="1">
      <c r="A657" s="11" t="s">
        <v>409</v>
      </c>
      <c r="B657" s="10" t="s">
        <v>408</v>
      </c>
      <c r="C657" s="10" t="s">
        <v>323</v>
      </c>
      <c r="D657" s="10" t="s">
        <v>13</v>
      </c>
      <c r="E657" s="10" t="s">
        <v>5</v>
      </c>
      <c r="F657" s="10" t="s">
        <v>5</v>
      </c>
      <c r="G657" s="74">
        <f>G658+G682+G680</f>
        <v>118158.74677000001</v>
      </c>
      <c r="H657" s="36">
        <f>H658+H682+H680</f>
        <v>115229.57265</v>
      </c>
      <c r="I657" s="18"/>
    </row>
    <row r="658" spans="1:9" s="7" customFormat="1" ht="36" customHeight="1">
      <c r="A658" s="11" t="s">
        <v>330</v>
      </c>
      <c r="B658" s="10" t="s">
        <v>408</v>
      </c>
      <c r="C658" s="10" t="s">
        <v>323</v>
      </c>
      <c r="D658" s="10" t="s">
        <v>13</v>
      </c>
      <c r="E658" s="10" t="s">
        <v>331</v>
      </c>
      <c r="F658" s="10" t="s">
        <v>5</v>
      </c>
      <c r="G658" s="74">
        <f>G659+G676</f>
        <v>109731.82418000001</v>
      </c>
      <c r="H658" s="36">
        <f>H659+H676</f>
        <v>106837.52784</v>
      </c>
      <c r="I658" s="18"/>
    </row>
    <row r="659" spans="1:9" s="7" customFormat="1" ht="14.25" customHeight="1">
      <c r="A659" s="11" t="s">
        <v>410</v>
      </c>
      <c r="B659" s="10" t="s">
        <v>408</v>
      </c>
      <c r="C659" s="10" t="s">
        <v>323</v>
      </c>
      <c r="D659" s="10" t="s">
        <v>13</v>
      </c>
      <c r="E659" s="10" t="s">
        <v>411</v>
      </c>
      <c r="F659" s="10" t="s">
        <v>5</v>
      </c>
      <c r="G659" s="74">
        <f>G660+G667+G670+G673</f>
        <v>109662.62018000001</v>
      </c>
      <c r="H659" s="36">
        <f>H660+H667+H670+H673</f>
        <v>106768.32384</v>
      </c>
      <c r="I659" s="18"/>
    </row>
    <row r="660" spans="1:9" s="7" customFormat="1" ht="24" customHeight="1">
      <c r="A660" s="11" t="s">
        <v>412</v>
      </c>
      <c r="B660" s="10" t="s">
        <v>408</v>
      </c>
      <c r="C660" s="10" t="s">
        <v>323</v>
      </c>
      <c r="D660" s="10" t="s">
        <v>13</v>
      </c>
      <c r="E660" s="10" t="s">
        <v>413</v>
      </c>
      <c r="F660" s="10" t="s">
        <v>5</v>
      </c>
      <c r="G660" s="74">
        <f>G661+G663+G665</f>
        <v>106258.49385000001</v>
      </c>
      <c r="H660" s="36">
        <f>H661+H663+H665</f>
        <v>103419.38343999999</v>
      </c>
      <c r="I660" s="18"/>
    </row>
    <row r="661" spans="1:9" s="7" customFormat="1" ht="48" customHeight="1">
      <c r="A661" s="11" t="s">
        <v>414</v>
      </c>
      <c r="B661" s="10" t="s">
        <v>408</v>
      </c>
      <c r="C661" s="10" t="s">
        <v>323</v>
      </c>
      <c r="D661" s="10" t="s">
        <v>13</v>
      </c>
      <c r="E661" s="10" t="s">
        <v>415</v>
      </c>
      <c r="F661" s="10" t="s">
        <v>5</v>
      </c>
      <c r="G661" s="74">
        <f>G662</f>
        <v>88257</v>
      </c>
      <c r="H661" s="36">
        <f>H662</f>
        <v>86765</v>
      </c>
      <c r="I661" s="18"/>
    </row>
    <row r="662" spans="1:9" s="3" customFormat="1" ht="36.75" customHeight="1">
      <c r="A662" s="12" t="s">
        <v>416</v>
      </c>
      <c r="B662" s="2" t="s">
        <v>408</v>
      </c>
      <c r="C662" s="2" t="s">
        <v>323</v>
      </c>
      <c r="D662" s="2" t="s">
        <v>13</v>
      </c>
      <c r="E662" s="2" t="s">
        <v>415</v>
      </c>
      <c r="F662" s="2" t="s">
        <v>417</v>
      </c>
      <c r="G662" s="75">
        <v>88257</v>
      </c>
      <c r="H662" s="28">
        <v>86765</v>
      </c>
      <c r="I662" s="13"/>
    </row>
    <row r="663" spans="1:9" s="7" customFormat="1" ht="14.25" customHeight="1">
      <c r="A663" s="11" t="s">
        <v>418</v>
      </c>
      <c r="B663" s="10" t="s">
        <v>408</v>
      </c>
      <c r="C663" s="10" t="s">
        <v>323</v>
      </c>
      <c r="D663" s="10" t="s">
        <v>13</v>
      </c>
      <c r="E663" s="10" t="s">
        <v>419</v>
      </c>
      <c r="F663" s="10" t="s">
        <v>5</v>
      </c>
      <c r="G663" s="74">
        <f>G664</f>
        <v>6583.67454</v>
      </c>
      <c r="H663" s="36">
        <f>H664</f>
        <v>6380.53846</v>
      </c>
      <c r="I663" s="18"/>
    </row>
    <row r="664" spans="1:9" s="3" customFormat="1" ht="15" customHeight="1">
      <c r="A664" s="12" t="s">
        <v>420</v>
      </c>
      <c r="B664" s="2" t="s">
        <v>408</v>
      </c>
      <c r="C664" s="2" t="s">
        <v>323</v>
      </c>
      <c r="D664" s="2" t="s">
        <v>13</v>
      </c>
      <c r="E664" s="2" t="s">
        <v>419</v>
      </c>
      <c r="F664" s="2" t="s">
        <v>421</v>
      </c>
      <c r="G664" s="75">
        <v>6583.67454</v>
      </c>
      <c r="H664" s="28">
        <v>6380.53846</v>
      </c>
      <c r="I664" s="13"/>
    </row>
    <row r="665" spans="1:9" s="7" customFormat="1" ht="24" customHeight="1">
      <c r="A665" s="11" t="s">
        <v>422</v>
      </c>
      <c r="B665" s="10" t="s">
        <v>408</v>
      </c>
      <c r="C665" s="10" t="s">
        <v>323</v>
      </c>
      <c r="D665" s="10" t="s">
        <v>13</v>
      </c>
      <c r="E665" s="10" t="s">
        <v>423</v>
      </c>
      <c r="F665" s="10" t="s">
        <v>5</v>
      </c>
      <c r="G665" s="74">
        <f>G666</f>
        <v>11417.81931</v>
      </c>
      <c r="H665" s="36">
        <f>H666</f>
        <v>10273.84498</v>
      </c>
      <c r="I665" s="18"/>
    </row>
    <row r="666" spans="1:9" s="3" customFormat="1" ht="36.75" customHeight="1">
      <c r="A666" s="12" t="s">
        <v>416</v>
      </c>
      <c r="B666" s="2" t="s">
        <v>408</v>
      </c>
      <c r="C666" s="2" t="s">
        <v>323</v>
      </c>
      <c r="D666" s="2" t="s">
        <v>13</v>
      </c>
      <c r="E666" s="2" t="s">
        <v>423</v>
      </c>
      <c r="F666" s="2" t="s">
        <v>417</v>
      </c>
      <c r="G666" s="75">
        <v>11417.81931</v>
      </c>
      <c r="H666" s="28">
        <v>10273.84498</v>
      </c>
      <c r="I666" s="13"/>
    </row>
    <row r="667" spans="1:9" s="7" customFormat="1" ht="24" customHeight="1">
      <c r="A667" s="11" t="s">
        <v>424</v>
      </c>
      <c r="B667" s="10" t="s">
        <v>408</v>
      </c>
      <c r="C667" s="10" t="s">
        <v>323</v>
      </c>
      <c r="D667" s="10" t="s">
        <v>13</v>
      </c>
      <c r="E667" s="10" t="s">
        <v>425</v>
      </c>
      <c r="F667" s="10" t="s">
        <v>5</v>
      </c>
      <c r="G667" s="74">
        <f>G668</f>
        <v>143</v>
      </c>
      <c r="H667" s="36">
        <f>H668</f>
        <v>143</v>
      </c>
      <c r="I667" s="18"/>
    </row>
    <row r="668" spans="1:9" s="7" customFormat="1" ht="108" customHeight="1">
      <c r="A668" s="11" t="s">
        <v>426</v>
      </c>
      <c r="B668" s="10" t="s">
        <v>408</v>
      </c>
      <c r="C668" s="10" t="s">
        <v>323</v>
      </c>
      <c r="D668" s="10" t="s">
        <v>13</v>
      </c>
      <c r="E668" s="10" t="s">
        <v>427</v>
      </c>
      <c r="F668" s="10" t="s">
        <v>5</v>
      </c>
      <c r="G668" s="74">
        <f>G669</f>
        <v>143</v>
      </c>
      <c r="H668" s="36">
        <f>H669</f>
        <v>143</v>
      </c>
      <c r="I668" s="18"/>
    </row>
    <row r="669" spans="1:9" s="3" customFormat="1" ht="15" customHeight="1">
      <c r="A669" s="12" t="s">
        <v>420</v>
      </c>
      <c r="B669" s="2" t="s">
        <v>408</v>
      </c>
      <c r="C669" s="2" t="s">
        <v>323</v>
      </c>
      <c r="D669" s="2" t="s">
        <v>13</v>
      </c>
      <c r="E669" s="2" t="s">
        <v>427</v>
      </c>
      <c r="F669" s="2" t="s">
        <v>421</v>
      </c>
      <c r="G669" s="75">
        <v>143</v>
      </c>
      <c r="H669" s="28">
        <v>143</v>
      </c>
      <c r="I669" s="13"/>
    </row>
    <row r="670" spans="1:9" s="7" customFormat="1" ht="48" customHeight="1">
      <c r="A670" s="11" t="s">
        <v>428</v>
      </c>
      <c r="B670" s="10" t="s">
        <v>408</v>
      </c>
      <c r="C670" s="10" t="s">
        <v>323</v>
      </c>
      <c r="D670" s="10" t="s">
        <v>13</v>
      </c>
      <c r="E670" s="10" t="s">
        <v>429</v>
      </c>
      <c r="F670" s="10" t="s">
        <v>5</v>
      </c>
      <c r="G670" s="74">
        <f>G671</f>
        <v>2712.77633</v>
      </c>
      <c r="H670" s="36">
        <f>H671</f>
        <v>2657.5904</v>
      </c>
      <c r="I670" s="18"/>
    </row>
    <row r="671" spans="1:9" s="7" customFormat="1" ht="60" customHeight="1">
      <c r="A671" s="11" t="s">
        <v>430</v>
      </c>
      <c r="B671" s="10" t="s">
        <v>408</v>
      </c>
      <c r="C671" s="10" t="s">
        <v>323</v>
      </c>
      <c r="D671" s="10" t="s">
        <v>13</v>
      </c>
      <c r="E671" s="10" t="s">
        <v>431</v>
      </c>
      <c r="F671" s="10" t="s">
        <v>5</v>
      </c>
      <c r="G671" s="74">
        <f>G672</f>
        <v>2712.77633</v>
      </c>
      <c r="H671" s="36">
        <f>H672</f>
        <v>2657.5904</v>
      </c>
      <c r="I671" s="18"/>
    </row>
    <row r="672" spans="1:9" s="3" customFormat="1" ht="36.75" customHeight="1">
      <c r="A672" s="12" t="s">
        <v>416</v>
      </c>
      <c r="B672" s="2" t="s">
        <v>408</v>
      </c>
      <c r="C672" s="2" t="s">
        <v>323</v>
      </c>
      <c r="D672" s="2" t="s">
        <v>13</v>
      </c>
      <c r="E672" s="2" t="s">
        <v>431</v>
      </c>
      <c r="F672" s="2" t="s">
        <v>417</v>
      </c>
      <c r="G672" s="75">
        <v>2712.77633</v>
      </c>
      <c r="H672" s="28">
        <v>2657.5904</v>
      </c>
      <c r="I672" s="13"/>
    </row>
    <row r="673" spans="1:9" s="7" customFormat="1" ht="36" customHeight="1">
      <c r="A673" s="11" t="s">
        <v>432</v>
      </c>
      <c r="B673" s="10" t="s">
        <v>408</v>
      </c>
      <c r="C673" s="10" t="s">
        <v>323</v>
      </c>
      <c r="D673" s="10" t="s">
        <v>13</v>
      </c>
      <c r="E673" s="10" t="s">
        <v>433</v>
      </c>
      <c r="F673" s="10" t="s">
        <v>5</v>
      </c>
      <c r="G673" s="74">
        <f>G674</f>
        <v>548.35</v>
      </c>
      <c r="H673" s="36">
        <f>H674</f>
        <v>548.35</v>
      </c>
      <c r="I673" s="18"/>
    </row>
    <row r="674" spans="1:9" s="7" customFormat="1" ht="24" customHeight="1">
      <c r="A674" s="11" t="s">
        <v>434</v>
      </c>
      <c r="B674" s="10" t="s">
        <v>408</v>
      </c>
      <c r="C674" s="10" t="s">
        <v>323</v>
      </c>
      <c r="D674" s="10" t="s">
        <v>13</v>
      </c>
      <c r="E674" s="10" t="s">
        <v>435</v>
      </c>
      <c r="F674" s="10" t="s">
        <v>5</v>
      </c>
      <c r="G674" s="74">
        <f>G675</f>
        <v>548.35</v>
      </c>
      <c r="H674" s="36">
        <f>H675</f>
        <v>548.35</v>
      </c>
      <c r="I674" s="18"/>
    </row>
    <row r="675" spans="1:9" s="3" customFormat="1" ht="15" customHeight="1">
      <c r="A675" s="12" t="s">
        <v>420</v>
      </c>
      <c r="B675" s="2" t="s">
        <v>408</v>
      </c>
      <c r="C675" s="2" t="s">
        <v>323</v>
      </c>
      <c r="D675" s="2" t="s">
        <v>13</v>
      </c>
      <c r="E675" s="2" t="s">
        <v>435</v>
      </c>
      <c r="F675" s="2" t="s">
        <v>421</v>
      </c>
      <c r="G675" s="75">
        <v>548.35</v>
      </c>
      <c r="H675" s="28">
        <v>548.35</v>
      </c>
      <c r="I675" s="13"/>
    </row>
    <row r="676" spans="1:9" s="3" customFormat="1" ht="28.5" customHeight="1">
      <c r="A676" s="14" t="s">
        <v>112</v>
      </c>
      <c r="B676" s="10" t="s">
        <v>408</v>
      </c>
      <c r="C676" s="10" t="s">
        <v>323</v>
      </c>
      <c r="D676" s="10" t="s">
        <v>13</v>
      </c>
      <c r="E676" s="10" t="s">
        <v>476</v>
      </c>
      <c r="F676" s="10"/>
      <c r="G676" s="74">
        <f aca="true" t="shared" si="24" ref="G676:H678">G677</f>
        <v>69.204</v>
      </c>
      <c r="H676" s="36">
        <f t="shared" si="24"/>
        <v>69.204</v>
      </c>
      <c r="I676" s="13"/>
    </row>
    <row r="677" spans="1:9" s="3" customFormat="1" ht="27.75" customHeight="1">
      <c r="A677" s="14" t="s">
        <v>663</v>
      </c>
      <c r="B677" s="10" t="s">
        <v>408</v>
      </c>
      <c r="C677" s="10" t="s">
        <v>323</v>
      </c>
      <c r="D677" s="10" t="s">
        <v>13</v>
      </c>
      <c r="E677" s="10" t="s">
        <v>662</v>
      </c>
      <c r="F677" s="10"/>
      <c r="G677" s="74">
        <f t="shared" si="24"/>
        <v>69.204</v>
      </c>
      <c r="H677" s="36">
        <f t="shared" si="24"/>
        <v>69.204</v>
      </c>
      <c r="I677" s="13"/>
    </row>
    <row r="678" spans="1:9" s="3" customFormat="1" ht="38.25" customHeight="1">
      <c r="A678" s="11" t="s">
        <v>724</v>
      </c>
      <c r="B678" s="10" t="s">
        <v>408</v>
      </c>
      <c r="C678" s="10" t="s">
        <v>323</v>
      </c>
      <c r="D678" s="10" t="s">
        <v>13</v>
      </c>
      <c r="E678" s="10" t="s">
        <v>723</v>
      </c>
      <c r="F678" s="10"/>
      <c r="G678" s="74">
        <f t="shared" si="24"/>
        <v>69.204</v>
      </c>
      <c r="H678" s="36">
        <f t="shared" si="24"/>
        <v>69.204</v>
      </c>
      <c r="I678" s="13"/>
    </row>
    <row r="679" spans="1:9" s="3" customFormat="1" ht="15" customHeight="1">
      <c r="A679" s="12" t="s">
        <v>420</v>
      </c>
      <c r="B679" s="2" t="s">
        <v>408</v>
      </c>
      <c r="C679" s="2" t="s">
        <v>323</v>
      </c>
      <c r="D679" s="2" t="s">
        <v>13</v>
      </c>
      <c r="E679" s="2" t="s">
        <v>723</v>
      </c>
      <c r="F679" s="2" t="s">
        <v>421</v>
      </c>
      <c r="G679" s="75">
        <v>69.204</v>
      </c>
      <c r="H679" s="28">
        <v>69.204</v>
      </c>
      <c r="I679" s="13"/>
    </row>
    <row r="680" spans="1:9" s="3" customFormat="1" ht="15" customHeight="1">
      <c r="A680" s="14" t="s">
        <v>706</v>
      </c>
      <c r="B680" s="10" t="s">
        <v>408</v>
      </c>
      <c r="C680" s="10" t="s">
        <v>323</v>
      </c>
      <c r="D680" s="10" t="s">
        <v>13</v>
      </c>
      <c r="E680" s="10" t="s">
        <v>707</v>
      </c>
      <c r="F680" s="10"/>
      <c r="G680" s="74">
        <f>G681</f>
        <v>7936.346</v>
      </c>
      <c r="H680" s="36">
        <f>H681</f>
        <v>7936.346</v>
      </c>
      <c r="I680" s="18"/>
    </row>
    <row r="681" spans="1:9" s="3" customFormat="1" ht="18.75" customHeight="1">
      <c r="A681" s="12" t="s">
        <v>420</v>
      </c>
      <c r="B681" s="2" t="s">
        <v>408</v>
      </c>
      <c r="C681" s="2" t="s">
        <v>323</v>
      </c>
      <c r="D681" s="2" t="s">
        <v>13</v>
      </c>
      <c r="E681" s="2" t="s">
        <v>707</v>
      </c>
      <c r="F681" s="2" t="s">
        <v>421</v>
      </c>
      <c r="G681" s="75">
        <v>7936.346</v>
      </c>
      <c r="H681" s="28">
        <v>7936.346</v>
      </c>
      <c r="I681" s="13"/>
    </row>
    <row r="682" spans="1:9" s="3" customFormat="1" ht="15" customHeight="1">
      <c r="A682" s="9" t="s">
        <v>16</v>
      </c>
      <c r="B682" s="10" t="s">
        <v>408</v>
      </c>
      <c r="C682" s="10" t="s">
        <v>323</v>
      </c>
      <c r="D682" s="10" t="s">
        <v>13</v>
      </c>
      <c r="E682" s="10" t="s">
        <v>17</v>
      </c>
      <c r="F682" s="10"/>
      <c r="G682" s="74">
        <f>G685+G683</f>
        <v>490.57659</v>
      </c>
      <c r="H682" s="36">
        <f>H685+H683</f>
        <v>455.69881</v>
      </c>
      <c r="I682" s="13"/>
    </row>
    <row r="683" spans="1:9" s="3" customFormat="1" ht="15" customHeight="1">
      <c r="A683" s="11" t="s">
        <v>749</v>
      </c>
      <c r="B683" s="10" t="s">
        <v>408</v>
      </c>
      <c r="C683" s="10" t="s">
        <v>323</v>
      </c>
      <c r="D683" s="10" t="s">
        <v>13</v>
      </c>
      <c r="E683" s="10" t="s">
        <v>748</v>
      </c>
      <c r="F683" s="10"/>
      <c r="G683" s="74">
        <f>G684</f>
        <v>300</v>
      </c>
      <c r="H683" s="36">
        <f>H684</f>
        <v>300</v>
      </c>
      <c r="I683" s="13"/>
    </row>
    <row r="684" spans="1:9" s="3" customFormat="1" ht="15" customHeight="1">
      <c r="A684" s="12" t="s">
        <v>420</v>
      </c>
      <c r="B684" s="2" t="s">
        <v>408</v>
      </c>
      <c r="C684" s="2" t="s">
        <v>323</v>
      </c>
      <c r="D684" s="2" t="s">
        <v>13</v>
      </c>
      <c r="E684" s="2" t="s">
        <v>748</v>
      </c>
      <c r="F684" s="2" t="s">
        <v>421</v>
      </c>
      <c r="G684" s="75">
        <v>300</v>
      </c>
      <c r="H684" s="28">
        <v>300</v>
      </c>
      <c r="I684" s="13"/>
    </row>
    <row r="685" spans="1:9" s="3" customFormat="1" ht="26.25" customHeight="1">
      <c r="A685" s="14" t="s">
        <v>635</v>
      </c>
      <c r="B685" s="10" t="s">
        <v>408</v>
      </c>
      <c r="C685" s="10" t="s">
        <v>323</v>
      </c>
      <c r="D685" s="10" t="s">
        <v>13</v>
      </c>
      <c r="E685" s="10" t="s">
        <v>636</v>
      </c>
      <c r="F685" s="10"/>
      <c r="G685" s="74">
        <f>G686</f>
        <v>190.57659</v>
      </c>
      <c r="H685" s="36">
        <f>H686</f>
        <v>155.69881</v>
      </c>
      <c r="I685" s="13"/>
    </row>
    <row r="686" spans="1:11" s="3" customFormat="1" ht="15.75" customHeight="1">
      <c r="A686" s="12" t="s">
        <v>420</v>
      </c>
      <c r="B686" s="2" t="s">
        <v>408</v>
      </c>
      <c r="C686" s="2" t="s">
        <v>323</v>
      </c>
      <c r="D686" s="2" t="s">
        <v>13</v>
      </c>
      <c r="E686" s="2" t="s">
        <v>636</v>
      </c>
      <c r="F686" s="2" t="s">
        <v>421</v>
      </c>
      <c r="G686" s="75">
        <v>190.57659</v>
      </c>
      <c r="H686" s="28">
        <v>155.69881</v>
      </c>
      <c r="I686" s="13"/>
      <c r="K686" s="54"/>
    </row>
    <row r="687" spans="1:9" s="7" customFormat="1" ht="14.25" customHeight="1">
      <c r="A687" s="11" t="s">
        <v>324</v>
      </c>
      <c r="B687" s="10" t="s">
        <v>408</v>
      </c>
      <c r="C687" s="10" t="s">
        <v>323</v>
      </c>
      <c r="D687" s="10" t="s">
        <v>15</v>
      </c>
      <c r="E687" s="10" t="s">
        <v>5</v>
      </c>
      <c r="F687" s="10" t="s">
        <v>5</v>
      </c>
      <c r="G687" s="74">
        <f>G688+G753+G743+G747</f>
        <v>483890.60147</v>
      </c>
      <c r="H687" s="36">
        <f>H688+H753+H743+H747</f>
        <v>471771.65744999994</v>
      </c>
      <c r="I687" s="18"/>
    </row>
    <row r="688" spans="1:9" s="7" customFormat="1" ht="36" customHeight="1">
      <c r="A688" s="11" t="s">
        <v>330</v>
      </c>
      <c r="B688" s="10" t="s">
        <v>408</v>
      </c>
      <c r="C688" s="10" t="s">
        <v>323</v>
      </c>
      <c r="D688" s="10" t="s">
        <v>15</v>
      </c>
      <c r="E688" s="10" t="s">
        <v>331</v>
      </c>
      <c r="F688" s="10" t="s">
        <v>5</v>
      </c>
      <c r="G688" s="74">
        <f>G689+G696+G733+G739</f>
        <v>468865.09725</v>
      </c>
      <c r="H688" s="36">
        <f>H689+H696+H733+H739</f>
        <v>458296.3806699999</v>
      </c>
      <c r="I688" s="18"/>
    </row>
    <row r="689" spans="1:9" s="7" customFormat="1" ht="14.25" customHeight="1">
      <c r="A689" s="11" t="s">
        <v>410</v>
      </c>
      <c r="B689" s="10" t="s">
        <v>408</v>
      </c>
      <c r="C689" s="10" t="s">
        <v>323</v>
      </c>
      <c r="D689" s="10" t="s">
        <v>15</v>
      </c>
      <c r="E689" s="10" t="s">
        <v>411</v>
      </c>
      <c r="F689" s="10" t="s">
        <v>5</v>
      </c>
      <c r="G689" s="74">
        <f>G690+G693</f>
        <v>4326.03688</v>
      </c>
      <c r="H689" s="36">
        <f>H690+H693</f>
        <v>4172.0898799999995</v>
      </c>
      <c r="I689" s="18"/>
    </row>
    <row r="690" spans="1:9" s="7" customFormat="1" ht="24" customHeight="1">
      <c r="A690" s="11" t="s">
        <v>412</v>
      </c>
      <c r="B690" s="10" t="s">
        <v>408</v>
      </c>
      <c r="C690" s="10" t="s">
        <v>323</v>
      </c>
      <c r="D690" s="10" t="s">
        <v>15</v>
      </c>
      <c r="E690" s="10" t="s">
        <v>413</v>
      </c>
      <c r="F690" s="10" t="s">
        <v>5</v>
      </c>
      <c r="G690" s="74">
        <f>G691</f>
        <v>4269.03688</v>
      </c>
      <c r="H690" s="36">
        <f>H691</f>
        <v>4115.0898799999995</v>
      </c>
      <c r="I690" s="18"/>
    </row>
    <row r="691" spans="1:9" s="7" customFormat="1" ht="14.25" customHeight="1">
      <c r="A691" s="11" t="s">
        <v>418</v>
      </c>
      <c r="B691" s="10" t="s">
        <v>408</v>
      </c>
      <c r="C691" s="10" t="s">
        <v>323</v>
      </c>
      <c r="D691" s="10" t="s">
        <v>15</v>
      </c>
      <c r="E691" s="10" t="s">
        <v>419</v>
      </c>
      <c r="F691" s="10" t="s">
        <v>5</v>
      </c>
      <c r="G691" s="74">
        <f>G692</f>
        <v>4269.03688</v>
      </c>
      <c r="H691" s="36">
        <f>H692</f>
        <v>4115.0898799999995</v>
      </c>
      <c r="I691" s="18"/>
    </row>
    <row r="692" spans="1:9" s="3" customFormat="1" ht="15" customHeight="1">
      <c r="A692" s="12" t="s">
        <v>420</v>
      </c>
      <c r="B692" s="2" t="s">
        <v>408</v>
      </c>
      <c r="C692" s="2" t="s">
        <v>323</v>
      </c>
      <c r="D692" s="2" t="s">
        <v>15</v>
      </c>
      <c r="E692" s="2" t="s">
        <v>419</v>
      </c>
      <c r="F692" s="2" t="s">
        <v>421</v>
      </c>
      <c r="G692" s="75">
        <v>4269.03688</v>
      </c>
      <c r="H692" s="28">
        <v>4115.0898799999995</v>
      </c>
      <c r="I692" s="13"/>
    </row>
    <row r="693" spans="1:9" s="7" customFormat="1" ht="24" customHeight="1">
      <c r="A693" s="11" t="s">
        <v>424</v>
      </c>
      <c r="B693" s="10" t="s">
        <v>408</v>
      </c>
      <c r="C693" s="10" t="s">
        <v>323</v>
      </c>
      <c r="D693" s="10" t="s">
        <v>15</v>
      </c>
      <c r="E693" s="10" t="s">
        <v>425</v>
      </c>
      <c r="F693" s="10" t="s">
        <v>5</v>
      </c>
      <c r="G693" s="74">
        <f>G694</f>
        <v>57</v>
      </c>
      <c r="H693" s="36">
        <f>H694</f>
        <v>57</v>
      </c>
      <c r="I693" s="18"/>
    </row>
    <row r="694" spans="1:9" s="7" customFormat="1" ht="108" customHeight="1">
      <c r="A694" s="11" t="s">
        <v>426</v>
      </c>
      <c r="B694" s="10" t="s">
        <v>408</v>
      </c>
      <c r="C694" s="10" t="s">
        <v>323</v>
      </c>
      <c r="D694" s="10" t="s">
        <v>15</v>
      </c>
      <c r="E694" s="10" t="s">
        <v>427</v>
      </c>
      <c r="F694" s="10" t="s">
        <v>5</v>
      </c>
      <c r="G694" s="74">
        <f>G695</f>
        <v>57</v>
      </c>
      <c r="H694" s="36">
        <f>H695</f>
        <v>57</v>
      </c>
      <c r="I694" s="18"/>
    </row>
    <row r="695" spans="1:9" s="3" customFormat="1" ht="15" customHeight="1">
      <c r="A695" s="12" t="s">
        <v>420</v>
      </c>
      <c r="B695" s="2" t="s">
        <v>408</v>
      </c>
      <c r="C695" s="2" t="s">
        <v>323</v>
      </c>
      <c r="D695" s="2" t="s">
        <v>15</v>
      </c>
      <c r="E695" s="2" t="s">
        <v>427</v>
      </c>
      <c r="F695" s="2" t="s">
        <v>421</v>
      </c>
      <c r="G695" s="75">
        <v>57</v>
      </c>
      <c r="H695" s="28">
        <v>57</v>
      </c>
      <c r="I695" s="13"/>
    </row>
    <row r="696" spans="1:9" s="7" customFormat="1" ht="14.25" customHeight="1">
      <c r="A696" s="11" t="s">
        <v>436</v>
      </c>
      <c r="B696" s="10" t="s">
        <v>408</v>
      </c>
      <c r="C696" s="10" t="s">
        <v>323</v>
      </c>
      <c r="D696" s="10" t="s">
        <v>15</v>
      </c>
      <c r="E696" s="10" t="s">
        <v>437</v>
      </c>
      <c r="F696" s="10" t="s">
        <v>5</v>
      </c>
      <c r="G696" s="74">
        <f>G697+G715+G730+G720+G712</f>
        <v>463438.24637</v>
      </c>
      <c r="H696" s="36">
        <f>H697+H715+H730+H720+H712</f>
        <v>453047.37623999995</v>
      </c>
      <c r="I696" s="18"/>
    </row>
    <row r="697" spans="1:9" s="7" customFormat="1" ht="36" customHeight="1">
      <c r="A697" s="11" t="s">
        <v>438</v>
      </c>
      <c r="B697" s="10" t="s">
        <v>408</v>
      </c>
      <c r="C697" s="10" t="s">
        <v>323</v>
      </c>
      <c r="D697" s="10" t="s">
        <v>15</v>
      </c>
      <c r="E697" s="10" t="s">
        <v>439</v>
      </c>
      <c r="F697" s="10" t="s">
        <v>5</v>
      </c>
      <c r="G697" s="74">
        <f>G698+G705</f>
        <v>413646.34459</v>
      </c>
      <c r="H697" s="36">
        <f>H698+H705</f>
        <v>403796.99533</v>
      </c>
      <c r="I697" s="18"/>
    </row>
    <row r="698" spans="1:9" s="7" customFormat="1" ht="72" customHeight="1">
      <c r="A698" s="11" t="s">
        <v>440</v>
      </c>
      <c r="B698" s="10" t="s">
        <v>408</v>
      </c>
      <c r="C698" s="10" t="s">
        <v>323</v>
      </c>
      <c r="D698" s="10" t="s">
        <v>15</v>
      </c>
      <c r="E698" s="10" t="s">
        <v>441</v>
      </c>
      <c r="F698" s="10" t="s">
        <v>5</v>
      </c>
      <c r="G698" s="74">
        <f>G699+G700+G701+G703+G702+G704</f>
        <v>352423.1</v>
      </c>
      <c r="H698" s="36">
        <f>H699+H700+H701+H703+H702+H704</f>
        <v>346290.5</v>
      </c>
      <c r="I698" s="18"/>
    </row>
    <row r="699" spans="1:9" s="3" customFormat="1" ht="15" customHeight="1">
      <c r="A699" s="12" t="s">
        <v>162</v>
      </c>
      <c r="B699" s="2" t="s">
        <v>408</v>
      </c>
      <c r="C699" s="2" t="s">
        <v>323</v>
      </c>
      <c r="D699" s="2" t="s">
        <v>15</v>
      </c>
      <c r="E699" s="2" t="s">
        <v>441</v>
      </c>
      <c r="F699" s="2" t="s">
        <v>163</v>
      </c>
      <c r="G699" s="75">
        <v>5342.31</v>
      </c>
      <c r="H699" s="28">
        <v>5265.833019999999</v>
      </c>
      <c r="I699" s="13"/>
    </row>
    <row r="700" spans="1:9" s="3" customFormat="1" ht="24.75" customHeight="1">
      <c r="A700" s="12" t="s">
        <v>447</v>
      </c>
      <c r="B700" s="2" t="s">
        <v>408</v>
      </c>
      <c r="C700" s="2" t="s">
        <v>323</v>
      </c>
      <c r="D700" s="2" t="s">
        <v>15</v>
      </c>
      <c r="E700" s="2" t="s">
        <v>441</v>
      </c>
      <c r="F700" s="2" t="s">
        <v>448</v>
      </c>
      <c r="G700" s="75">
        <v>0.69</v>
      </c>
      <c r="H700" s="28">
        <v>0.69</v>
      </c>
      <c r="I700" s="13"/>
    </row>
    <row r="701" spans="1:9" s="3" customFormat="1" ht="30" customHeight="1">
      <c r="A701" s="12" t="s">
        <v>164</v>
      </c>
      <c r="B701" s="2" t="s">
        <v>408</v>
      </c>
      <c r="C701" s="2" t="s">
        <v>323</v>
      </c>
      <c r="D701" s="2" t="s">
        <v>15</v>
      </c>
      <c r="E701" s="2" t="s">
        <v>441</v>
      </c>
      <c r="F701" s="2" t="s">
        <v>165</v>
      </c>
      <c r="G701" s="75">
        <v>1765.3</v>
      </c>
      <c r="H701" s="28">
        <v>1625.68045</v>
      </c>
      <c r="I701" s="13"/>
    </row>
    <row r="702" spans="1:9" s="3" customFormat="1" ht="29.25" customHeight="1">
      <c r="A702" s="12" t="s">
        <v>36</v>
      </c>
      <c r="B702" s="2" t="s">
        <v>408</v>
      </c>
      <c r="C702" s="2" t="s">
        <v>323</v>
      </c>
      <c r="D702" s="2" t="s">
        <v>15</v>
      </c>
      <c r="E702" s="2" t="s">
        <v>441</v>
      </c>
      <c r="F702" s="2" t="s">
        <v>37</v>
      </c>
      <c r="G702" s="75">
        <v>4.98407</v>
      </c>
      <c r="H702" s="28">
        <v>4.98407</v>
      </c>
      <c r="I702" s="13"/>
    </row>
    <row r="703" spans="1:9" s="3" customFormat="1" ht="36.75" customHeight="1">
      <c r="A703" s="12" t="s">
        <v>416</v>
      </c>
      <c r="B703" s="2" t="s">
        <v>408</v>
      </c>
      <c r="C703" s="2" t="s">
        <v>323</v>
      </c>
      <c r="D703" s="2" t="s">
        <v>15</v>
      </c>
      <c r="E703" s="2" t="s">
        <v>441</v>
      </c>
      <c r="F703" s="2" t="s">
        <v>417</v>
      </c>
      <c r="G703" s="75">
        <v>344902.47088</v>
      </c>
      <c r="H703" s="28">
        <v>339094.76642</v>
      </c>
      <c r="I703" s="13"/>
    </row>
    <row r="704" spans="1:9" s="3" customFormat="1" ht="36" customHeight="1">
      <c r="A704" s="12" t="s">
        <v>738</v>
      </c>
      <c r="B704" s="2" t="s">
        <v>408</v>
      </c>
      <c r="C704" s="2" t="s">
        <v>323</v>
      </c>
      <c r="D704" s="2" t="s">
        <v>15</v>
      </c>
      <c r="E704" s="2" t="s">
        <v>441</v>
      </c>
      <c r="F704" s="2" t="s">
        <v>737</v>
      </c>
      <c r="G704" s="75">
        <v>407.34505</v>
      </c>
      <c r="H704" s="28">
        <v>298.54604</v>
      </c>
      <c r="I704" s="13"/>
    </row>
    <row r="705" spans="1:9" s="7" customFormat="1" ht="24" customHeight="1">
      <c r="A705" s="11" t="s">
        <v>422</v>
      </c>
      <c r="B705" s="10" t="s">
        <v>408</v>
      </c>
      <c r="C705" s="10" t="s">
        <v>323</v>
      </c>
      <c r="D705" s="10" t="s">
        <v>15</v>
      </c>
      <c r="E705" s="10" t="s">
        <v>442</v>
      </c>
      <c r="F705" s="10" t="s">
        <v>5</v>
      </c>
      <c r="G705" s="74">
        <f>G706+G707+G709+G710+G711+G708</f>
        <v>61223.244589999995</v>
      </c>
      <c r="H705" s="36">
        <f>H706+H707+H709+H710+H711+H708</f>
        <v>57506.49533</v>
      </c>
      <c r="I705" s="18"/>
    </row>
    <row r="706" spans="1:9" s="3" customFormat="1" ht="24.75" customHeight="1">
      <c r="A706" s="12" t="s">
        <v>36</v>
      </c>
      <c r="B706" s="2" t="s">
        <v>408</v>
      </c>
      <c r="C706" s="2" t="s">
        <v>323</v>
      </c>
      <c r="D706" s="2" t="s">
        <v>15</v>
      </c>
      <c r="E706" s="2" t="s">
        <v>442</v>
      </c>
      <c r="F706" s="2" t="s">
        <v>37</v>
      </c>
      <c r="G706" s="75">
        <v>1495.03998</v>
      </c>
      <c r="H706" s="28">
        <v>1222.11082</v>
      </c>
      <c r="I706" s="13"/>
    </row>
    <row r="707" spans="1:9" s="3" customFormat="1" ht="36.75" customHeight="1">
      <c r="A707" s="12" t="s">
        <v>416</v>
      </c>
      <c r="B707" s="2" t="s">
        <v>408</v>
      </c>
      <c r="C707" s="2" t="s">
        <v>323</v>
      </c>
      <c r="D707" s="2" t="s">
        <v>15</v>
      </c>
      <c r="E707" s="2" t="s">
        <v>442</v>
      </c>
      <c r="F707" s="2" t="s">
        <v>417</v>
      </c>
      <c r="G707" s="75">
        <v>56736.209579999995</v>
      </c>
      <c r="H707" s="28">
        <v>53396.71671</v>
      </c>
      <c r="I707" s="13"/>
    </row>
    <row r="708" spans="1:9" s="3" customFormat="1" ht="36.75" customHeight="1">
      <c r="A708" s="12" t="s">
        <v>738</v>
      </c>
      <c r="B708" s="2" t="s">
        <v>408</v>
      </c>
      <c r="C708" s="2" t="s">
        <v>323</v>
      </c>
      <c r="D708" s="2" t="s">
        <v>15</v>
      </c>
      <c r="E708" s="2" t="s">
        <v>442</v>
      </c>
      <c r="F708" s="2" t="s">
        <v>737</v>
      </c>
      <c r="G708" s="75">
        <v>2936.2950299999998</v>
      </c>
      <c r="H708" s="28">
        <v>2841.74032</v>
      </c>
      <c r="I708" s="13"/>
    </row>
    <row r="709" spans="1:9" s="3" customFormat="1" ht="15" customHeight="1">
      <c r="A709" s="12" t="s">
        <v>338</v>
      </c>
      <c r="B709" s="2" t="s">
        <v>408</v>
      </c>
      <c r="C709" s="2" t="s">
        <v>323</v>
      </c>
      <c r="D709" s="2" t="s">
        <v>15</v>
      </c>
      <c r="E709" s="2" t="s">
        <v>442</v>
      </c>
      <c r="F709" s="2" t="s">
        <v>339</v>
      </c>
      <c r="G709" s="75">
        <v>41.7</v>
      </c>
      <c r="H709" s="28">
        <v>39.438</v>
      </c>
      <c r="I709" s="13"/>
    </row>
    <row r="710" spans="1:9" s="3" customFormat="1" ht="15" customHeight="1">
      <c r="A710" s="12" t="s">
        <v>118</v>
      </c>
      <c r="B710" s="2" t="s">
        <v>408</v>
      </c>
      <c r="C710" s="2" t="s">
        <v>323</v>
      </c>
      <c r="D710" s="2" t="s">
        <v>15</v>
      </c>
      <c r="E710" s="2" t="s">
        <v>442</v>
      </c>
      <c r="F710" s="2" t="s">
        <v>119</v>
      </c>
      <c r="G710" s="75">
        <v>8</v>
      </c>
      <c r="H710" s="28">
        <v>4.952</v>
      </c>
      <c r="I710" s="13"/>
    </row>
    <row r="711" spans="1:9" s="3" customFormat="1" ht="15" customHeight="1">
      <c r="A711" s="12" t="s">
        <v>120</v>
      </c>
      <c r="B711" s="2" t="s">
        <v>408</v>
      </c>
      <c r="C711" s="2" t="s">
        <v>323</v>
      </c>
      <c r="D711" s="2" t="s">
        <v>15</v>
      </c>
      <c r="E711" s="2" t="s">
        <v>442</v>
      </c>
      <c r="F711" s="2" t="s">
        <v>121</v>
      </c>
      <c r="G711" s="75">
        <v>6</v>
      </c>
      <c r="H711" s="28">
        <v>1.53748</v>
      </c>
      <c r="I711" s="13"/>
    </row>
    <row r="712" spans="1:9" s="7" customFormat="1" ht="36" customHeight="1">
      <c r="A712" s="11" t="s">
        <v>732</v>
      </c>
      <c r="B712" s="10" t="s">
        <v>408</v>
      </c>
      <c r="C712" s="10" t="s">
        <v>323</v>
      </c>
      <c r="D712" s="10" t="s">
        <v>15</v>
      </c>
      <c r="E712" s="10" t="s">
        <v>730</v>
      </c>
      <c r="F712" s="10"/>
      <c r="G712" s="74">
        <f>G713</f>
        <v>1345.455</v>
      </c>
      <c r="H712" s="36">
        <f>H713</f>
        <v>1345.455</v>
      </c>
      <c r="I712" s="18"/>
    </row>
    <row r="713" spans="1:9" s="7" customFormat="1" ht="48" customHeight="1">
      <c r="A713" s="11" t="s">
        <v>733</v>
      </c>
      <c r="B713" s="10" t="s">
        <v>408</v>
      </c>
      <c r="C713" s="10" t="s">
        <v>323</v>
      </c>
      <c r="D713" s="10" t="s">
        <v>15</v>
      </c>
      <c r="E713" s="10" t="s">
        <v>731</v>
      </c>
      <c r="F713" s="10"/>
      <c r="G713" s="74">
        <f>G714</f>
        <v>1345.455</v>
      </c>
      <c r="H713" s="36">
        <f>H714</f>
        <v>1345.455</v>
      </c>
      <c r="I713" s="18"/>
    </row>
    <row r="714" spans="1:9" s="3" customFormat="1" ht="15" customHeight="1">
      <c r="A714" s="12" t="s">
        <v>420</v>
      </c>
      <c r="B714" s="2" t="s">
        <v>408</v>
      </c>
      <c r="C714" s="2" t="s">
        <v>323</v>
      </c>
      <c r="D714" s="2" t="s">
        <v>15</v>
      </c>
      <c r="E714" s="2" t="s">
        <v>731</v>
      </c>
      <c r="F714" s="2" t="s">
        <v>421</v>
      </c>
      <c r="G714" s="75">
        <f>1332+50-36.545</f>
        <v>1345.455</v>
      </c>
      <c r="H714" s="68">
        <f>1332+50-36.545</f>
        <v>1345.455</v>
      </c>
      <c r="I714" s="13"/>
    </row>
    <row r="715" spans="1:9" s="7" customFormat="1" ht="14.25" customHeight="1">
      <c r="A715" s="11" t="s">
        <v>449</v>
      </c>
      <c r="B715" s="10" t="s">
        <v>408</v>
      </c>
      <c r="C715" s="10" t="s">
        <v>323</v>
      </c>
      <c r="D715" s="10" t="s">
        <v>15</v>
      </c>
      <c r="E715" s="10" t="s">
        <v>450</v>
      </c>
      <c r="F715" s="10" t="s">
        <v>5</v>
      </c>
      <c r="G715" s="74">
        <f>G716</f>
        <v>15113.33442</v>
      </c>
      <c r="H715" s="36">
        <f>H716</f>
        <v>15035.86746</v>
      </c>
      <c r="I715" s="18"/>
    </row>
    <row r="716" spans="1:9" s="7" customFormat="1" ht="60" customHeight="1">
      <c r="A716" s="11" t="s">
        <v>430</v>
      </c>
      <c r="B716" s="10" t="s">
        <v>408</v>
      </c>
      <c r="C716" s="10" t="s">
        <v>323</v>
      </c>
      <c r="D716" s="10" t="s">
        <v>15</v>
      </c>
      <c r="E716" s="10" t="s">
        <v>451</v>
      </c>
      <c r="F716" s="10" t="s">
        <v>5</v>
      </c>
      <c r="G716" s="74">
        <f>G717+G718+G719</f>
        <v>15113.33442</v>
      </c>
      <c r="H716" s="36">
        <f>H717+H718+H719</f>
        <v>15035.86746</v>
      </c>
      <c r="I716" s="18"/>
    </row>
    <row r="717" spans="1:9" s="3" customFormat="1" ht="24.75" customHeight="1">
      <c r="A717" s="12" t="s">
        <v>366</v>
      </c>
      <c r="B717" s="2" t="s">
        <v>408</v>
      </c>
      <c r="C717" s="2" t="s">
        <v>323</v>
      </c>
      <c r="D717" s="2" t="s">
        <v>15</v>
      </c>
      <c r="E717" s="2" t="s">
        <v>451</v>
      </c>
      <c r="F717" s="2" t="s">
        <v>367</v>
      </c>
      <c r="G717" s="75">
        <v>282</v>
      </c>
      <c r="H717" s="28">
        <v>224.14887</v>
      </c>
      <c r="I717" s="13"/>
    </row>
    <row r="718" spans="1:9" s="3" customFormat="1" ht="36.75" customHeight="1">
      <c r="A718" s="12" t="s">
        <v>416</v>
      </c>
      <c r="B718" s="2" t="s">
        <v>408</v>
      </c>
      <c r="C718" s="2" t="s">
        <v>323</v>
      </c>
      <c r="D718" s="2" t="s">
        <v>15</v>
      </c>
      <c r="E718" s="2" t="s">
        <v>451</v>
      </c>
      <c r="F718" s="2" t="s">
        <v>417</v>
      </c>
      <c r="G718" s="75">
        <v>14768.93613</v>
      </c>
      <c r="H718" s="28">
        <v>14759.58779</v>
      </c>
      <c r="I718" s="13"/>
    </row>
    <row r="719" spans="1:9" s="3" customFormat="1" ht="36.75" customHeight="1">
      <c r="A719" s="12" t="s">
        <v>738</v>
      </c>
      <c r="B719" s="2" t="s">
        <v>408</v>
      </c>
      <c r="C719" s="2" t="s">
        <v>323</v>
      </c>
      <c r="D719" s="2" t="s">
        <v>15</v>
      </c>
      <c r="E719" s="2" t="s">
        <v>451</v>
      </c>
      <c r="F719" s="2" t="s">
        <v>737</v>
      </c>
      <c r="G719" s="75">
        <v>62.39829</v>
      </c>
      <c r="H719" s="28">
        <v>52.1308</v>
      </c>
      <c r="I719" s="13"/>
    </row>
    <row r="720" spans="1:9" s="7" customFormat="1" ht="48" customHeight="1">
      <c r="A720" s="11" t="s">
        <v>443</v>
      </c>
      <c r="B720" s="10" t="s">
        <v>408</v>
      </c>
      <c r="C720" s="10" t="s">
        <v>323</v>
      </c>
      <c r="D720" s="10" t="s">
        <v>15</v>
      </c>
      <c r="E720" s="10" t="s">
        <v>444</v>
      </c>
      <c r="F720" s="10" t="s">
        <v>5</v>
      </c>
      <c r="G720" s="74">
        <f>G721</f>
        <v>29299.7</v>
      </c>
      <c r="H720" s="36">
        <f>H721</f>
        <v>28872.19605</v>
      </c>
      <c r="I720" s="18"/>
    </row>
    <row r="721" spans="1:9" s="7" customFormat="1" ht="72" customHeight="1">
      <c r="A721" s="11" t="s">
        <v>445</v>
      </c>
      <c r="B721" s="10" t="s">
        <v>408</v>
      </c>
      <c r="C721" s="10" t="s">
        <v>323</v>
      </c>
      <c r="D721" s="10" t="s">
        <v>15</v>
      </c>
      <c r="E721" s="10" t="s">
        <v>446</v>
      </c>
      <c r="F721" s="10" t="s">
        <v>5</v>
      </c>
      <c r="G721" s="74">
        <f>G722+G723+G724+G725+G726+G728+G729+G727</f>
        <v>29299.7</v>
      </c>
      <c r="H721" s="36">
        <f>H722+H723+H724+H725+H726+H728+H729+H727</f>
        <v>28872.19605</v>
      </c>
      <c r="I721" s="18"/>
    </row>
    <row r="722" spans="1:9" s="3" customFormat="1" ht="15" customHeight="1">
      <c r="A722" s="12" t="s">
        <v>162</v>
      </c>
      <c r="B722" s="2" t="s">
        <v>408</v>
      </c>
      <c r="C722" s="2" t="s">
        <v>323</v>
      </c>
      <c r="D722" s="2" t="s">
        <v>15</v>
      </c>
      <c r="E722" s="2" t="s">
        <v>446</v>
      </c>
      <c r="F722" s="2" t="s">
        <v>163</v>
      </c>
      <c r="G722" s="75">
        <v>16987.933800000003</v>
      </c>
      <c r="H722" s="28">
        <v>16564.46894</v>
      </c>
      <c r="I722" s="13"/>
    </row>
    <row r="723" spans="1:9" s="3" customFormat="1" ht="24.75" customHeight="1">
      <c r="A723" s="12" t="s">
        <v>447</v>
      </c>
      <c r="B723" s="2" t="s">
        <v>408</v>
      </c>
      <c r="C723" s="2" t="s">
        <v>323</v>
      </c>
      <c r="D723" s="2" t="s">
        <v>15</v>
      </c>
      <c r="E723" s="2" t="s">
        <v>446</v>
      </c>
      <c r="F723" s="2" t="s">
        <v>448</v>
      </c>
      <c r="G723" s="75">
        <v>0.8643500000000001</v>
      </c>
      <c r="H723" s="28">
        <v>0.8643500000000001</v>
      </c>
      <c r="I723" s="13"/>
    </row>
    <row r="724" spans="1:9" s="3" customFormat="1" ht="27.75" customHeight="1">
      <c r="A724" s="12" t="s">
        <v>164</v>
      </c>
      <c r="B724" s="2" t="s">
        <v>408</v>
      </c>
      <c r="C724" s="2" t="s">
        <v>323</v>
      </c>
      <c r="D724" s="2" t="s">
        <v>15</v>
      </c>
      <c r="E724" s="2" t="s">
        <v>446</v>
      </c>
      <c r="F724" s="2" t="s">
        <v>165</v>
      </c>
      <c r="G724" s="75">
        <v>5235.3025800000005</v>
      </c>
      <c r="H724" s="28">
        <v>5235.3025800000005</v>
      </c>
      <c r="I724" s="13"/>
    </row>
    <row r="725" spans="1:9" s="3" customFormat="1" ht="24.75" customHeight="1">
      <c r="A725" s="12" t="s">
        <v>36</v>
      </c>
      <c r="B725" s="2" t="s">
        <v>408</v>
      </c>
      <c r="C725" s="2" t="s">
        <v>323</v>
      </c>
      <c r="D725" s="2" t="s">
        <v>15</v>
      </c>
      <c r="E725" s="2" t="s">
        <v>446</v>
      </c>
      <c r="F725" s="2" t="s">
        <v>37</v>
      </c>
      <c r="G725" s="75">
        <v>6256.34459</v>
      </c>
      <c r="H725" s="28">
        <v>6252.3055</v>
      </c>
      <c r="I725" s="13"/>
    </row>
    <row r="726" spans="1:9" s="3" customFormat="1" ht="27.75" customHeight="1">
      <c r="A726" s="12" t="s">
        <v>366</v>
      </c>
      <c r="B726" s="2" t="s">
        <v>408</v>
      </c>
      <c r="C726" s="2" t="s">
        <v>323</v>
      </c>
      <c r="D726" s="2" t="s">
        <v>15</v>
      </c>
      <c r="E726" s="2" t="s">
        <v>446</v>
      </c>
      <c r="F726" s="2" t="s">
        <v>367</v>
      </c>
      <c r="G726" s="75">
        <v>781.0128000000001</v>
      </c>
      <c r="H726" s="28">
        <v>781.0128000000001</v>
      </c>
      <c r="I726" s="13"/>
    </row>
    <row r="727" spans="1:9" s="3" customFormat="1" ht="26.25" customHeight="1">
      <c r="A727" s="12" t="s">
        <v>705</v>
      </c>
      <c r="B727" s="2" t="s">
        <v>408</v>
      </c>
      <c r="C727" s="2" t="s">
        <v>323</v>
      </c>
      <c r="D727" s="2" t="s">
        <v>15</v>
      </c>
      <c r="E727" s="2" t="s">
        <v>446</v>
      </c>
      <c r="F727" s="2" t="s">
        <v>634</v>
      </c>
      <c r="G727" s="75">
        <v>1</v>
      </c>
      <c r="H727" s="28">
        <v>1</v>
      </c>
      <c r="I727" s="13"/>
    </row>
    <row r="728" spans="1:9" s="3" customFormat="1" ht="15" customHeight="1">
      <c r="A728" s="12" t="s">
        <v>118</v>
      </c>
      <c r="B728" s="2" t="s">
        <v>408</v>
      </c>
      <c r="C728" s="2" t="s">
        <v>323</v>
      </c>
      <c r="D728" s="2" t="s">
        <v>15</v>
      </c>
      <c r="E728" s="2" t="s">
        <v>446</v>
      </c>
      <c r="F728" s="2" t="s">
        <v>119</v>
      </c>
      <c r="G728" s="75">
        <v>6.889</v>
      </c>
      <c r="H728" s="28">
        <v>6.889</v>
      </c>
      <c r="I728" s="13"/>
    </row>
    <row r="729" spans="1:9" s="3" customFormat="1" ht="15" customHeight="1">
      <c r="A729" s="12" t="s">
        <v>120</v>
      </c>
      <c r="B729" s="2" t="s">
        <v>408</v>
      </c>
      <c r="C729" s="2" t="s">
        <v>323</v>
      </c>
      <c r="D729" s="2" t="s">
        <v>15</v>
      </c>
      <c r="E729" s="2" t="s">
        <v>446</v>
      </c>
      <c r="F729" s="2" t="s">
        <v>121</v>
      </c>
      <c r="G729" s="75">
        <v>30.352880000000003</v>
      </c>
      <c r="H729" s="28">
        <v>30.352880000000003</v>
      </c>
      <c r="I729" s="13"/>
    </row>
    <row r="730" spans="1:9" s="7" customFormat="1" ht="36" customHeight="1">
      <c r="A730" s="11" t="s">
        <v>452</v>
      </c>
      <c r="B730" s="10" t="s">
        <v>408</v>
      </c>
      <c r="C730" s="10" t="s">
        <v>323</v>
      </c>
      <c r="D730" s="10" t="s">
        <v>15</v>
      </c>
      <c r="E730" s="10" t="s">
        <v>453</v>
      </c>
      <c r="F730" s="10" t="s">
        <v>5</v>
      </c>
      <c r="G730" s="74">
        <f>G731</f>
        <v>4033.41236</v>
      </c>
      <c r="H730" s="36">
        <f>H731</f>
        <v>3996.8624</v>
      </c>
      <c r="I730" s="18"/>
    </row>
    <row r="731" spans="1:9" s="7" customFormat="1" ht="24" customHeight="1">
      <c r="A731" s="11" t="s">
        <v>434</v>
      </c>
      <c r="B731" s="10" t="s">
        <v>408</v>
      </c>
      <c r="C731" s="10" t="s">
        <v>323</v>
      </c>
      <c r="D731" s="10" t="s">
        <v>15</v>
      </c>
      <c r="E731" s="10" t="s">
        <v>454</v>
      </c>
      <c r="F731" s="10" t="s">
        <v>5</v>
      </c>
      <c r="G731" s="74">
        <f>G732</f>
        <v>4033.41236</v>
      </c>
      <c r="H731" s="36">
        <f>H732</f>
        <v>3996.8624</v>
      </c>
      <c r="I731" s="18"/>
    </row>
    <row r="732" spans="1:9" s="3" customFormat="1" ht="15" customHeight="1">
      <c r="A732" s="12" t="s">
        <v>420</v>
      </c>
      <c r="B732" s="2" t="s">
        <v>408</v>
      </c>
      <c r="C732" s="2" t="s">
        <v>323</v>
      </c>
      <c r="D732" s="2" t="s">
        <v>15</v>
      </c>
      <c r="E732" s="2" t="s">
        <v>454</v>
      </c>
      <c r="F732" s="2" t="s">
        <v>421</v>
      </c>
      <c r="G732" s="75">
        <v>4033.41236</v>
      </c>
      <c r="H732" s="28">
        <v>3996.8624</v>
      </c>
      <c r="I732" s="13"/>
    </row>
    <row r="733" spans="1:9" s="3" customFormat="1" ht="25.5" customHeight="1">
      <c r="A733" s="9" t="s">
        <v>112</v>
      </c>
      <c r="B733" s="10" t="s">
        <v>408</v>
      </c>
      <c r="C733" s="10" t="s">
        <v>323</v>
      </c>
      <c r="D733" s="10" t="s">
        <v>15</v>
      </c>
      <c r="E733" s="10" t="s">
        <v>476</v>
      </c>
      <c r="F733" s="10"/>
      <c r="G733" s="74">
        <f>G734</f>
        <v>930.8140000000001</v>
      </c>
      <c r="H733" s="36">
        <f>H734</f>
        <v>906.9145500000001</v>
      </c>
      <c r="I733" s="13"/>
    </row>
    <row r="734" spans="1:9" s="3" customFormat="1" ht="27.75" customHeight="1">
      <c r="A734" s="9" t="s">
        <v>663</v>
      </c>
      <c r="B734" s="10" t="s">
        <v>408</v>
      </c>
      <c r="C734" s="10" t="s">
        <v>323</v>
      </c>
      <c r="D734" s="10" t="s">
        <v>15</v>
      </c>
      <c r="E734" s="10" t="s">
        <v>662</v>
      </c>
      <c r="F734" s="10"/>
      <c r="G734" s="74">
        <f>G737+G735</f>
        <v>930.8140000000001</v>
      </c>
      <c r="H734" s="36">
        <f>H737+H735</f>
        <v>906.9145500000001</v>
      </c>
      <c r="I734" s="13"/>
    </row>
    <row r="735" spans="1:9" s="3" customFormat="1" ht="42" customHeight="1">
      <c r="A735" s="9" t="s">
        <v>724</v>
      </c>
      <c r="B735" s="10" t="s">
        <v>408</v>
      </c>
      <c r="C735" s="10" t="s">
        <v>323</v>
      </c>
      <c r="D735" s="10" t="s">
        <v>15</v>
      </c>
      <c r="E735" s="10" t="s">
        <v>723</v>
      </c>
      <c r="F735" s="10"/>
      <c r="G735" s="74">
        <f>G736</f>
        <v>930.796</v>
      </c>
      <c r="H735" s="36">
        <f>H736</f>
        <v>906.89655</v>
      </c>
      <c r="I735" s="13"/>
    </row>
    <row r="736" spans="1:9" s="3" customFormat="1" ht="15.75" customHeight="1">
      <c r="A736" s="12" t="s">
        <v>420</v>
      </c>
      <c r="B736" s="2" t="s">
        <v>408</v>
      </c>
      <c r="C736" s="2" t="s">
        <v>323</v>
      </c>
      <c r="D736" s="2" t="s">
        <v>15</v>
      </c>
      <c r="E736" s="2" t="s">
        <v>723</v>
      </c>
      <c r="F736" s="2" t="s">
        <v>421</v>
      </c>
      <c r="G736" s="75">
        <v>930.796</v>
      </c>
      <c r="H736" s="28">
        <v>906.89655</v>
      </c>
      <c r="I736" s="13"/>
    </row>
    <row r="737" spans="1:9" s="3" customFormat="1" ht="41.25" customHeight="1" hidden="1">
      <c r="A737" s="14" t="s">
        <v>647</v>
      </c>
      <c r="B737" s="10" t="s">
        <v>408</v>
      </c>
      <c r="C737" s="10" t="s">
        <v>323</v>
      </c>
      <c r="D737" s="10" t="s">
        <v>15</v>
      </c>
      <c r="E737" s="10" t="s">
        <v>661</v>
      </c>
      <c r="F737" s="10"/>
      <c r="G737" s="74">
        <f>G738</f>
        <v>0.018</v>
      </c>
      <c r="H737" s="36">
        <f>H738</f>
        <v>0.018</v>
      </c>
      <c r="I737" s="13"/>
    </row>
    <row r="738" spans="1:9" s="3" customFormat="1" ht="17.25" customHeight="1" hidden="1">
      <c r="A738" s="16" t="s">
        <v>420</v>
      </c>
      <c r="B738" s="2" t="s">
        <v>408</v>
      </c>
      <c r="C738" s="2" t="s">
        <v>323</v>
      </c>
      <c r="D738" s="2" t="s">
        <v>15</v>
      </c>
      <c r="E738" s="2" t="s">
        <v>661</v>
      </c>
      <c r="F738" s="2" t="s">
        <v>421</v>
      </c>
      <c r="G738" s="75">
        <v>0.018</v>
      </c>
      <c r="H738" s="28">
        <v>0.018</v>
      </c>
      <c r="I738" s="13"/>
    </row>
    <row r="739" spans="1:9" s="7" customFormat="1" ht="14.25" customHeight="1">
      <c r="A739" s="11" t="s">
        <v>455</v>
      </c>
      <c r="B739" s="10" t="s">
        <v>408</v>
      </c>
      <c r="C739" s="10" t="s">
        <v>323</v>
      </c>
      <c r="D739" s="10" t="s">
        <v>15</v>
      </c>
      <c r="E739" s="10" t="s">
        <v>456</v>
      </c>
      <c r="F739" s="10" t="s">
        <v>5</v>
      </c>
      <c r="G739" s="74">
        <v>170</v>
      </c>
      <c r="H739" s="36">
        <f>H740</f>
        <v>170</v>
      </c>
      <c r="I739" s="18"/>
    </row>
    <row r="740" spans="1:9" s="7" customFormat="1" ht="24" customHeight="1">
      <c r="A740" s="11" t="s">
        <v>457</v>
      </c>
      <c r="B740" s="10" t="s">
        <v>408</v>
      </c>
      <c r="C740" s="10" t="s">
        <v>323</v>
      </c>
      <c r="D740" s="10" t="s">
        <v>15</v>
      </c>
      <c r="E740" s="10" t="s">
        <v>458</v>
      </c>
      <c r="F740" s="10" t="s">
        <v>5</v>
      </c>
      <c r="G740" s="74">
        <v>170</v>
      </c>
      <c r="H740" s="36">
        <f>H741</f>
        <v>170</v>
      </c>
      <c r="I740" s="18"/>
    </row>
    <row r="741" spans="1:9" s="7" customFormat="1" ht="14.25" customHeight="1">
      <c r="A741" s="11" t="s">
        <v>459</v>
      </c>
      <c r="B741" s="10" t="s">
        <v>408</v>
      </c>
      <c r="C741" s="10" t="s">
        <v>323</v>
      </c>
      <c r="D741" s="10" t="s">
        <v>15</v>
      </c>
      <c r="E741" s="10" t="s">
        <v>460</v>
      </c>
      <c r="F741" s="10" t="s">
        <v>5</v>
      </c>
      <c r="G741" s="74">
        <v>170</v>
      </c>
      <c r="H741" s="36">
        <f>H742</f>
        <v>170</v>
      </c>
      <c r="I741" s="18"/>
    </row>
    <row r="742" spans="1:9" s="3" customFormat="1" ht="15" customHeight="1">
      <c r="A742" s="12" t="s">
        <v>420</v>
      </c>
      <c r="B742" s="2" t="s">
        <v>408</v>
      </c>
      <c r="C742" s="2" t="s">
        <v>323</v>
      </c>
      <c r="D742" s="2" t="s">
        <v>15</v>
      </c>
      <c r="E742" s="2" t="s">
        <v>460</v>
      </c>
      <c r="F742" s="2" t="s">
        <v>421</v>
      </c>
      <c r="G742" s="75">
        <v>170</v>
      </c>
      <c r="H742" s="28">
        <v>170</v>
      </c>
      <c r="I742" s="13"/>
    </row>
    <row r="743" spans="1:9" s="3" customFormat="1" ht="18.75" customHeight="1" hidden="1">
      <c r="A743" s="9" t="s">
        <v>122</v>
      </c>
      <c r="B743" s="10" t="s">
        <v>408</v>
      </c>
      <c r="C743" s="10" t="s">
        <v>323</v>
      </c>
      <c r="D743" s="10" t="s">
        <v>15</v>
      </c>
      <c r="E743" s="10" t="s">
        <v>123</v>
      </c>
      <c r="F743" s="10" t="s">
        <v>5</v>
      </c>
      <c r="G743" s="74">
        <f aca="true" t="shared" si="25" ref="G743:H745">G744</f>
        <v>0</v>
      </c>
      <c r="H743" s="36">
        <f t="shared" si="25"/>
        <v>0</v>
      </c>
      <c r="I743" s="13"/>
    </row>
    <row r="744" spans="1:9" s="3" customFormat="1" ht="20.25" customHeight="1" hidden="1">
      <c r="A744" s="9" t="s">
        <v>124</v>
      </c>
      <c r="B744" s="10" t="s">
        <v>408</v>
      </c>
      <c r="C744" s="10" t="s">
        <v>323</v>
      </c>
      <c r="D744" s="10" t="s">
        <v>15</v>
      </c>
      <c r="E744" s="10" t="s">
        <v>125</v>
      </c>
      <c r="F744" s="10" t="s">
        <v>5</v>
      </c>
      <c r="G744" s="74">
        <f t="shared" si="25"/>
        <v>0</v>
      </c>
      <c r="H744" s="36">
        <f t="shared" si="25"/>
        <v>0</v>
      </c>
      <c r="I744" s="13"/>
    </row>
    <row r="745" spans="1:9" s="3" customFormat="1" ht="23.25" customHeight="1" hidden="1">
      <c r="A745" s="9" t="s">
        <v>126</v>
      </c>
      <c r="B745" s="10" t="s">
        <v>408</v>
      </c>
      <c r="C745" s="10" t="s">
        <v>323</v>
      </c>
      <c r="D745" s="10" t="s">
        <v>15</v>
      </c>
      <c r="E745" s="10" t="s">
        <v>127</v>
      </c>
      <c r="F745" s="10" t="s">
        <v>5</v>
      </c>
      <c r="G745" s="74">
        <f t="shared" si="25"/>
        <v>0</v>
      </c>
      <c r="H745" s="36">
        <f t="shared" si="25"/>
        <v>0</v>
      </c>
      <c r="I745" s="13"/>
    </row>
    <row r="746" spans="1:9" s="3" customFormat="1" ht="23.25" customHeight="1" hidden="1">
      <c r="A746" s="26" t="s">
        <v>36</v>
      </c>
      <c r="B746" s="2" t="s">
        <v>408</v>
      </c>
      <c r="C746" s="2" t="s">
        <v>323</v>
      </c>
      <c r="D746" s="2" t="s">
        <v>15</v>
      </c>
      <c r="E746" s="2" t="s">
        <v>127</v>
      </c>
      <c r="F746" s="2" t="s">
        <v>37</v>
      </c>
      <c r="G746" s="75">
        <v>0</v>
      </c>
      <c r="H746" s="28">
        <v>0</v>
      </c>
      <c r="I746" s="13"/>
    </row>
    <row r="747" spans="1:9" s="3" customFormat="1" ht="40.5" customHeight="1">
      <c r="A747" s="52" t="s">
        <v>67</v>
      </c>
      <c r="B747" s="10" t="s">
        <v>408</v>
      </c>
      <c r="C747" s="10" t="s">
        <v>323</v>
      </c>
      <c r="D747" s="10" t="s">
        <v>15</v>
      </c>
      <c r="E747" s="10" t="s">
        <v>68</v>
      </c>
      <c r="F747" s="10"/>
      <c r="G747" s="74">
        <f>G748</f>
        <v>12886.298999999999</v>
      </c>
      <c r="H747" s="36">
        <f>H748</f>
        <v>12886.298999999999</v>
      </c>
      <c r="I747" s="13"/>
    </row>
    <row r="748" spans="1:9" s="3" customFormat="1" ht="29.25" customHeight="1">
      <c r="A748" s="52" t="s">
        <v>588</v>
      </c>
      <c r="B748" s="10" t="s">
        <v>408</v>
      </c>
      <c r="C748" s="10" t="s">
        <v>323</v>
      </c>
      <c r="D748" s="10" t="s">
        <v>15</v>
      </c>
      <c r="E748" s="10" t="s">
        <v>589</v>
      </c>
      <c r="F748" s="10"/>
      <c r="G748" s="74">
        <f>G749</f>
        <v>12886.298999999999</v>
      </c>
      <c r="H748" s="36">
        <f>H749</f>
        <v>12886.298999999999</v>
      </c>
      <c r="I748" s="13"/>
    </row>
    <row r="749" spans="1:9" s="3" customFormat="1" ht="12.75" customHeight="1">
      <c r="A749" s="14" t="s">
        <v>706</v>
      </c>
      <c r="B749" s="10" t="s">
        <v>408</v>
      </c>
      <c r="C749" s="10" t="s">
        <v>323</v>
      </c>
      <c r="D749" s="10" t="s">
        <v>15</v>
      </c>
      <c r="E749" s="10" t="s">
        <v>707</v>
      </c>
      <c r="F749" s="10"/>
      <c r="G749" s="74">
        <f>G750+G751+G752</f>
        <v>12886.298999999999</v>
      </c>
      <c r="H749" s="36">
        <f>H750+H751+H752</f>
        <v>12886.298999999999</v>
      </c>
      <c r="I749" s="13"/>
    </row>
    <row r="750" spans="1:9" s="3" customFormat="1" ht="12.75" customHeight="1">
      <c r="A750" s="16" t="s">
        <v>420</v>
      </c>
      <c r="B750" s="2" t="s">
        <v>408</v>
      </c>
      <c r="C750" s="2" t="s">
        <v>323</v>
      </c>
      <c r="D750" s="2" t="s">
        <v>15</v>
      </c>
      <c r="E750" s="2" t="s">
        <v>707</v>
      </c>
      <c r="F750" s="2" t="s">
        <v>421</v>
      </c>
      <c r="G750" s="75">
        <v>12655.399</v>
      </c>
      <c r="H750" s="28">
        <v>12655.399</v>
      </c>
      <c r="I750" s="13"/>
    </row>
    <row r="751" spans="1:9" s="3" customFormat="1" ht="12.75" customHeight="1">
      <c r="A751" s="16" t="s">
        <v>611</v>
      </c>
      <c r="B751" s="2" t="s">
        <v>408</v>
      </c>
      <c r="C751" s="2" t="s">
        <v>323</v>
      </c>
      <c r="D751" s="2" t="s">
        <v>15</v>
      </c>
      <c r="E751" s="2" t="s">
        <v>707</v>
      </c>
      <c r="F751" s="2" t="s">
        <v>612</v>
      </c>
      <c r="G751" s="75">
        <v>5.3</v>
      </c>
      <c r="H751" s="28">
        <v>5.3</v>
      </c>
      <c r="I751" s="13"/>
    </row>
    <row r="752" spans="1:9" s="3" customFormat="1" ht="12.75" customHeight="1">
      <c r="A752" s="12" t="s">
        <v>338</v>
      </c>
      <c r="B752" s="2" t="s">
        <v>408</v>
      </c>
      <c r="C752" s="2" t="s">
        <v>323</v>
      </c>
      <c r="D752" s="2" t="s">
        <v>15</v>
      </c>
      <c r="E752" s="2" t="s">
        <v>707</v>
      </c>
      <c r="F752" s="2" t="s">
        <v>339</v>
      </c>
      <c r="G752" s="75">
        <v>225.6</v>
      </c>
      <c r="H752" s="28">
        <v>225.6</v>
      </c>
      <c r="I752" s="13"/>
    </row>
    <row r="753" spans="1:9" s="3" customFormat="1" ht="15" customHeight="1">
      <c r="A753" s="11" t="s">
        <v>16</v>
      </c>
      <c r="B753" s="10" t="s">
        <v>408</v>
      </c>
      <c r="C753" s="10" t="s">
        <v>323</v>
      </c>
      <c r="D753" s="10" t="s">
        <v>15</v>
      </c>
      <c r="E753" s="10" t="s">
        <v>17</v>
      </c>
      <c r="F753" s="10" t="s">
        <v>5</v>
      </c>
      <c r="G753" s="74">
        <f>G756+G754</f>
        <v>2139.20522</v>
      </c>
      <c r="H753" s="36">
        <f>H756+H754</f>
        <v>588.9777799999999</v>
      </c>
      <c r="I753" s="13"/>
    </row>
    <row r="754" spans="1:9" s="3" customFormat="1" ht="15" customHeight="1">
      <c r="A754" s="9" t="s">
        <v>656</v>
      </c>
      <c r="B754" s="10" t="s">
        <v>408</v>
      </c>
      <c r="C754" s="10" t="s">
        <v>323</v>
      </c>
      <c r="D754" s="10" t="s">
        <v>15</v>
      </c>
      <c r="E754" s="10" t="s">
        <v>657</v>
      </c>
      <c r="F754" s="10"/>
      <c r="G754" s="74">
        <f>G755</f>
        <v>1500</v>
      </c>
      <c r="H754" s="36">
        <f>H755</f>
        <v>0</v>
      </c>
      <c r="I754" s="13"/>
    </row>
    <row r="755" spans="1:9" s="3" customFormat="1" ht="15" customHeight="1">
      <c r="A755" s="12" t="s">
        <v>420</v>
      </c>
      <c r="B755" s="2" t="s">
        <v>408</v>
      </c>
      <c r="C755" s="2" t="s">
        <v>323</v>
      </c>
      <c r="D755" s="2" t="s">
        <v>15</v>
      </c>
      <c r="E755" s="2" t="s">
        <v>657</v>
      </c>
      <c r="F755" s="2" t="s">
        <v>421</v>
      </c>
      <c r="G755" s="75">
        <v>1500</v>
      </c>
      <c r="H755" s="28">
        <v>0</v>
      </c>
      <c r="I755" s="13"/>
    </row>
    <row r="756" spans="1:9" s="3" customFormat="1" ht="26.25" customHeight="1">
      <c r="A756" s="14" t="s">
        <v>635</v>
      </c>
      <c r="B756" s="10" t="s">
        <v>408</v>
      </c>
      <c r="C756" s="10" t="s">
        <v>323</v>
      </c>
      <c r="D756" s="10" t="s">
        <v>15</v>
      </c>
      <c r="E756" s="10" t="s">
        <v>636</v>
      </c>
      <c r="F756" s="10"/>
      <c r="G756" s="74">
        <f>G757+G758</f>
        <v>639.2052199999999</v>
      </c>
      <c r="H756" s="36">
        <f>H757+H758</f>
        <v>588.9777799999999</v>
      </c>
      <c r="I756" s="13"/>
    </row>
    <row r="757" spans="1:9" s="3" customFormat="1" ht="15" customHeight="1">
      <c r="A757" s="12" t="s">
        <v>420</v>
      </c>
      <c r="B757" s="2" t="s">
        <v>408</v>
      </c>
      <c r="C757" s="2" t="s">
        <v>323</v>
      </c>
      <c r="D757" s="2" t="s">
        <v>15</v>
      </c>
      <c r="E757" s="2" t="s">
        <v>636</v>
      </c>
      <c r="F757" s="2" t="s">
        <v>421</v>
      </c>
      <c r="G757" s="75">
        <v>636.71191</v>
      </c>
      <c r="H757" s="28">
        <v>586.48447</v>
      </c>
      <c r="I757" s="13"/>
    </row>
    <row r="758" spans="1:9" s="3" customFormat="1" ht="30" customHeight="1">
      <c r="A758" s="12" t="s">
        <v>705</v>
      </c>
      <c r="B758" s="2" t="s">
        <v>408</v>
      </c>
      <c r="C758" s="2" t="s">
        <v>323</v>
      </c>
      <c r="D758" s="2" t="s">
        <v>15</v>
      </c>
      <c r="E758" s="2" t="s">
        <v>636</v>
      </c>
      <c r="F758" s="2" t="s">
        <v>634</v>
      </c>
      <c r="G758" s="75">
        <v>2.49331</v>
      </c>
      <c r="H758" s="28">
        <v>2.49331</v>
      </c>
      <c r="I758" s="13"/>
    </row>
    <row r="759" spans="1:9" s="7" customFormat="1" ht="14.25" customHeight="1">
      <c r="A759" s="11" t="s">
        <v>461</v>
      </c>
      <c r="B759" s="10" t="s">
        <v>408</v>
      </c>
      <c r="C759" s="10" t="s">
        <v>323</v>
      </c>
      <c r="D759" s="10" t="s">
        <v>185</v>
      </c>
      <c r="E759" s="10" t="s">
        <v>5</v>
      </c>
      <c r="F759" s="10" t="s">
        <v>5</v>
      </c>
      <c r="G759" s="74">
        <f>G760+G770</f>
        <v>42981.199049999996</v>
      </c>
      <c r="H759" s="36">
        <f>H760+H770</f>
        <v>42030.6425</v>
      </c>
      <c r="I759" s="18"/>
    </row>
    <row r="760" spans="1:9" s="7" customFormat="1" ht="36" customHeight="1">
      <c r="A760" s="11" t="s">
        <v>330</v>
      </c>
      <c r="B760" s="10" t="s">
        <v>408</v>
      </c>
      <c r="C760" s="10" t="s">
        <v>323</v>
      </c>
      <c r="D760" s="10" t="s">
        <v>185</v>
      </c>
      <c r="E760" s="10" t="s">
        <v>331</v>
      </c>
      <c r="F760" s="10" t="s">
        <v>5</v>
      </c>
      <c r="G760" s="74">
        <f>G761+G765</f>
        <v>34756.05955</v>
      </c>
      <c r="H760" s="36">
        <f>H761+H765</f>
        <v>33805.5035</v>
      </c>
      <c r="I760" s="18"/>
    </row>
    <row r="761" spans="1:9" s="7" customFormat="1" ht="14.25" customHeight="1">
      <c r="A761" s="11" t="s">
        <v>436</v>
      </c>
      <c r="B761" s="10" t="s">
        <v>408</v>
      </c>
      <c r="C761" s="10" t="s">
        <v>323</v>
      </c>
      <c r="D761" s="10" t="s">
        <v>185</v>
      </c>
      <c r="E761" s="10" t="s">
        <v>437</v>
      </c>
      <c r="F761" s="10" t="s">
        <v>5</v>
      </c>
      <c r="G761" s="74">
        <f aca="true" t="shared" si="26" ref="G761:H763">G762</f>
        <v>475.51405</v>
      </c>
      <c r="H761" s="36">
        <f t="shared" si="26"/>
        <v>475.41542</v>
      </c>
      <c r="I761" s="18"/>
    </row>
    <row r="762" spans="1:9" s="7" customFormat="1" ht="14.25" customHeight="1">
      <c r="A762" s="11" t="s">
        <v>449</v>
      </c>
      <c r="B762" s="10" t="s">
        <v>408</v>
      </c>
      <c r="C762" s="10" t="s">
        <v>323</v>
      </c>
      <c r="D762" s="10" t="s">
        <v>185</v>
      </c>
      <c r="E762" s="10" t="s">
        <v>450</v>
      </c>
      <c r="F762" s="10" t="s">
        <v>5</v>
      </c>
      <c r="G762" s="74">
        <f t="shared" si="26"/>
        <v>475.51405</v>
      </c>
      <c r="H762" s="36">
        <f t="shared" si="26"/>
        <v>475.41542</v>
      </c>
      <c r="I762" s="18"/>
    </row>
    <row r="763" spans="1:9" s="7" customFormat="1" ht="60" customHeight="1">
      <c r="A763" s="11" t="s">
        <v>430</v>
      </c>
      <c r="B763" s="10" t="s">
        <v>408</v>
      </c>
      <c r="C763" s="10" t="s">
        <v>323</v>
      </c>
      <c r="D763" s="10" t="s">
        <v>185</v>
      </c>
      <c r="E763" s="10" t="s">
        <v>451</v>
      </c>
      <c r="F763" s="10" t="s">
        <v>5</v>
      </c>
      <c r="G763" s="74">
        <f t="shared" si="26"/>
        <v>475.51405</v>
      </c>
      <c r="H763" s="36">
        <f t="shared" si="26"/>
        <v>475.41542</v>
      </c>
      <c r="I763" s="18"/>
    </row>
    <row r="764" spans="1:9" s="3" customFormat="1" ht="36.75" customHeight="1">
      <c r="A764" s="12" t="s">
        <v>416</v>
      </c>
      <c r="B764" s="2" t="s">
        <v>408</v>
      </c>
      <c r="C764" s="2" t="s">
        <v>323</v>
      </c>
      <c r="D764" s="2" t="s">
        <v>185</v>
      </c>
      <c r="E764" s="2" t="s">
        <v>451</v>
      </c>
      <c r="F764" s="2" t="s">
        <v>417</v>
      </c>
      <c r="G764" s="75">
        <v>475.51405</v>
      </c>
      <c r="H764" s="28">
        <v>475.41542</v>
      </c>
      <c r="I764" s="13"/>
    </row>
    <row r="765" spans="1:9" s="7" customFormat="1" ht="14.25" customHeight="1">
      <c r="A765" s="11" t="s">
        <v>462</v>
      </c>
      <c r="B765" s="10" t="s">
        <v>408</v>
      </c>
      <c r="C765" s="10" t="s">
        <v>323</v>
      </c>
      <c r="D765" s="10" t="s">
        <v>185</v>
      </c>
      <c r="E765" s="10" t="s">
        <v>463</v>
      </c>
      <c r="F765" s="10" t="s">
        <v>5</v>
      </c>
      <c r="G765" s="74">
        <f>G766</f>
        <v>34280.5455</v>
      </c>
      <c r="H765" s="36">
        <f>H766</f>
        <v>33330.08808</v>
      </c>
      <c r="I765" s="18"/>
    </row>
    <row r="766" spans="1:9" s="7" customFormat="1" ht="24" customHeight="1">
      <c r="A766" s="11" t="s">
        <v>464</v>
      </c>
      <c r="B766" s="10" t="s">
        <v>408</v>
      </c>
      <c r="C766" s="10" t="s">
        <v>323</v>
      </c>
      <c r="D766" s="10" t="s">
        <v>185</v>
      </c>
      <c r="E766" s="10" t="s">
        <v>465</v>
      </c>
      <c r="F766" s="10" t="s">
        <v>5</v>
      </c>
      <c r="G766" s="74">
        <f>G767</f>
        <v>34280.5455</v>
      </c>
      <c r="H766" s="36">
        <f>H767</f>
        <v>33330.08808</v>
      </c>
      <c r="I766" s="18"/>
    </row>
    <row r="767" spans="1:9" s="7" customFormat="1" ht="24" customHeight="1">
      <c r="A767" s="11" t="s">
        <v>422</v>
      </c>
      <c r="B767" s="10" t="s">
        <v>408</v>
      </c>
      <c r="C767" s="10" t="s">
        <v>323</v>
      </c>
      <c r="D767" s="10" t="s">
        <v>185</v>
      </c>
      <c r="E767" s="10" t="s">
        <v>466</v>
      </c>
      <c r="F767" s="10" t="s">
        <v>5</v>
      </c>
      <c r="G767" s="74">
        <f>G768+G769</f>
        <v>34280.5455</v>
      </c>
      <c r="H767" s="36">
        <f>H768+H769</f>
        <v>33330.08808</v>
      </c>
      <c r="I767" s="18"/>
    </row>
    <row r="768" spans="1:9" s="3" customFormat="1" ht="36.75" customHeight="1">
      <c r="A768" s="12" t="s">
        <v>416</v>
      </c>
      <c r="B768" s="2" t="s">
        <v>408</v>
      </c>
      <c r="C768" s="2" t="s">
        <v>323</v>
      </c>
      <c r="D768" s="2" t="s">
        <v>185</v>
      </c>
      <c r="E768" s="2" t="s">
        <v>466</v>
      </c>
      <c r="F768" s="2" t="s">
        <v>417</v>
      </c>
      <c r="G768" s="75">
        <v>32105.8075</v>
      </c>
      <c r="H768" s="28">
        <v>31218.218760000003</v>
      </c>
      <c r="I768" s="13"/>
    </row>
    <row r="769" spans="1:9" s="3" customFormat="1" ht="14.25" customHeight="1">
      <c r="A769" s="12" t="s">
        <v>611</v>
      </c>
      <c r="B769" s="2" t="s">
        <v>408</v>
      </c>
      <c r="C769" s="2" t="s">
        <v>323</v>
      </c>
      <c r="D769" s="2" t="s">
        <v>185</v>
      </c>
      <c r="E769" s="2" t="s">
        <v>466</v>
      </c>
      <c r="F769" s="2" t="s">
        <v>612</v>
      </c>
      <c r="G769" s="75">
        <v>2174.738</v>
      </c>
      <c r="H769" s="28">
        <v>2111.86932</v>
      </c>
      <c r="I769" s="13"/>
    </row>
    <row r="770" spans="1:9" s="3" customFormat="1" ht="39" customHeight="1">
      <c r="A770" s="52" t="s">
        <v>67</v>
      </c>
      <c r="B770" s="10" t="s">
        <v>408</v>
      </c>
      <c r="C770" s="10" t="s">
        <v>323</v>
      </c>
      <c r="D770" s="10" t="s">
        <v>185</v>
      </c>
      <c r="E770" s="10" t="s">
        <v>68</v>
      </c>
      <c r="F770" s="10"/>
      <c r="G770" s="74">
        <f aca="true" t="shared" si="27" ref="G770:H772">G771</f>
        <v>8225.1395</v>
      </c>
      <c r="H770" s="36">
        <f t="shared" si="27"/>
        <v>8225.139</v>
      </c>
      <c r="I770" s="13"/>
    </row>
    <row r="771" spans="1:9" s="3" customFormat="1" ht="31.5" customHeight="1">
      <c r="A771" s="52" t="s">
        <v>588</v>
      </c>
      <c r="B771" s="10" t="s">
        <v>408</v>
      </c>
      <c r="C771" s="10" t="s">
        <v>323</v>
      </c>
      <c r="D771" s="10" t="s">
        <v>185</v>
      </c>
      <c r="E771" s="10" t="s">
        <v>589</v>
      </c>
      <c r="F771" s="10"/>
      <c r="G771" s="74">
        <f t="shared" si="27"/>
        <v>8225.1395</v>
      </c>
      <c r="H771" s="36">
        <f t="shared" si="27"/>
        <v>8225.139</v>
      </c>
      <c r="I771" s="13"/>
    </row>
    <row r="772" spans="1:9" s="3" customFormat="1" ht="17.25" customHeight="1">
      <c r="A772" s="14" t="s">
        <v>706</v>
      </c>
      <c r="B772" s="10" t="s">
        <v>408</v>
      </c>
      <c r="C772" s="10" t="s">
        <v>323</v>
      </c>
      <c r="D772" s="10" t="s">
        <v>185</v>
      </c>
      <c r="E772" s="10" t="s">
        <v>707</v>
      </c>
      <c r="F772" s="10"/>
      <c r="G772" s="74">
        <f t="shared" si="27"/>
        <v>8225.1395</v>
      </c>
      <c r="H772" s="36">
        <f t="shared" si="27"/>
        <v>8225.139</v>
      </c>
      <c r="I772" s="13"/>
    </row>
    <row r="773" spans="1:9" s="3" customFormat="1" ht="17.25" customHeight="1">
      <c r="A773" s="16" t="s">
        <v>420</v>
      </c>
      <c r="B773" s="2" t="s">
        <v>408</v>
      </c>
      <c r="C773" s="2" t="s">
        <v>323</v>
      </c>
      <c r="D773" s="2" t="s">
        <v>185</v>
      </c>
      <c r="E773" s="2" t="s">
        <v>707</v>
      </c>
      <c r="F773" s="2" t="s">
        <v>421</v>
      </c>
      <c r="G773" s="75">
        <v>8225.1395</v>
      </c>
      <c r="H773" s="28">
        <v>8225.139</v>
      </c>
      <c r="I773" s="13"/>
    </row>
    <row r="774" spans="1:9" s="3" customFormat="1" ht="33" customHeight="1">
      <c r="A774" s="14" t="s">
        <v>682</v>
      </c>
      <c r="B774" s="10" t="s">
        <v>408</v>
      </c>
      <c r="C774" s="10" t="s">
        <v>323</v>
      </c>
      <c r="D774" s="10" t="s">
        <v>129</v>
      </c>
      <c r="E774" s="10"/>
      <c r="F774" s="10"/>
      <c r="G774" s="74">
        <f aca="true" t="shared" si="28" ref="G774:H777">G775</f>
        <v>549.0999999999999</v>
      </c>
      <c r="H774" s="36">
        <f t="shared" si="28"/>
        <v>435.72499999999997</v>
      </c>
      <c r="I774" s="13"/>
    </row>
    <row r="775" spans="1:9" s="3" customFormat="1" ht="41.25" customHeight="1">
      <c r="A775" s="14" t="s">
        <v>330</v>
      </c>
      <c r="B775" s="10" t="s">
        <v>408</v>
      </c>
      <c r="C775" s="10" t="s">
        <v>323</v>
      </c>
      <c r="D775" s="10" t="s">
        <v>129</v>
      </c>
      <c r="E775" s="10" t="s">
        <v>331</v>
      </c>
      <c r="F775" s="10"/>
      <c r="G775" s="74">
        <f t="shared" si="28"/>
        <v>549.0999999999999</v>
      </c>
      <c r="H775" s="36">
        <f t="shared" si="28"/>
        <v>435.72499999999997</v>
      </c>
      <c r="I775" s="13"/>
    </row>
    <row r="776" spans="1:9" s="3" customFormat="1" ht="17.25" customHeight="1">
      <c r="A776" s="14" t="s">
        <v>436</v>
      </c>
      <c r="B776" s="10" t="s">
        <v>408</v>
      </c>
      <c r="C776" s="10" t="s">
        <v>323</v>
      </c>
      <c r="D776" s="10" t="s">
        <v>129</v>
      </c>
      <c r="E776" s="10" t="s">
        <v>437</v>
      </c>
      <c r="F776" s="10"/>
      <c r="G776" s="74">
        <f t="shared" si="28"/>
        <v>549.0999999999999</v>
      </c>
      <c r="H776" s="36">
        <f t="shared" si="28"/>
        <v>435.72499999999997</v>
      </c>
      <c r="I776" s="13"/>
    </row>
    <row r="777" spans="1:9" s="3" customFormat="1" ht="28.5" customHeight="1">
      <c r="A777" s="14" t="s">
        <v>683</v>
      </c>
      <c r="B777" s="10" t="s">
        <v>408</v>
      </c>
      <c r="C777" s="10" t="s">
        <v>323</v>
      </c>
      <c r="D777" s="10" t="s">
        <v>129</v>
      </c>
      <c r="E777" s="10" t="s">
        <v>685</v>
      </c>
      <c r="F777" s="10"/>
      <c r="G777" s="74">
        <f t="shared" si="28"/>
        <v>549.0999999999999</v>
      </c>
      <c r="H777" s="36">
        <f t="shared" si="28"/>
        <v>435.72499999999997</v>
      </c>
      <c r="I777" s="13"/>
    </row>
    <row r="778" spans="1:9" s="3" customFormat="1" ht="30" customHeight="1">
      <c r="A778" s="14" t="s">
        <v>684</v>
      </c>
      <c r="B778" s="10" t="s">
        <v>408</v>
      </c>
      <c r="C778" s="10" t="s">
        <v>323</v>
      </c>
      <c r="D778" s="10" t="s">
        <v>129</v>
      </c>
      <c r="E778" s="10" t="s">
        <v>686</v>
      </c>
      <c r="F778" s="10"/>
      <c r="G778" s="74">
        <f>G779+G780+G781</f>
        <v>549.0999999999999</v>
      </c>
      <c r="H778" s="36">
        <f>H779+H780+H781</f>
        <v>435.72499999999997</v>
      </c>
      <c r="I778" s="13"/>
    </row>
    <row r="779" spans="1:9" s="3" customFormat="1" ht="28.5" customHeight="1">
      <c r="A779" s="16" t="s">
        <v>36</v>
      </c>
      <c r="B779" s="2" t="s">
        <v>408</v>
      </c>
      <c r="C779" s="2" t="s">
        <v>323</v>
      </c>
      <c r="D779" s="2" t="s">
        <v>129</v>
      </c>
      <c r="E779" s="2" t="s">
        <v>686</v>
      </c>
      <c r="F779" s="2" t="s">
        <v>37</v>
      </c>
      <c r="G779" s="75">
        <v>30.4</v>
      </c>
      <c r="H779" s="28">
        <v>30.4</v>
      </c>
      <c r="I779" s="13"/>
    </row>
    <row r="780" spans="1:9" s="3" customFormat="1" ht="18" customHeight="1">
      <c r="A780" s="16" t="s">
        <v>420</v>
      </c>
      <c r="B780" s="2" t="s">
        <v>408</v>
      </c>
      <c r="C780" s="2" t="s">
        <v>323</v>
      </c>
      <c r="D780" s="2" t="s">
        <v>129</v>
      </c>
      <c r="E780" s="2" t="s">
        <v>686</v>
      </c>
      <c r="F780" s="2" t="s">
        <v>421</v>
      </c>
      <c r="G780" s="75">
        <v>514.9</v>
      </c>
      <c r="H780" s="28">
        <v>405.325</v>
      </c>
      <c r="I780" s="13"/>
    </row>
    <row r="781" spans="1:9" s="3" customFormat="1" ht="14.25" customHeight="1">
      <c r="A781" s="12" t="s">
        <v>611</v>
      </c>
      <c r="B781" s="2" t="s">
        <v>408</v>
      </c>
      <c r="C781" s="2" t="s">
        <v>323</v>
      </c>
      <c r="D781" s="2" t="s">
        <v>129</v>
      </c>
      <c r="E781" s="2" t="s">
        <v>686</v>
      </c>
      <c r="F781" s="2" t="s">
        <v>612</v>
      </c>
      <c r="G781" s="75">
        <v>3.8</v>
      </c>
      <c r="H781" s="28">
        <v>0</v>
      </c>
      <c r="I781" s="13"/>
    </row>
    <row r="782" spans="1:9" s="7" customFormat="1" ht="14.25" customHeight="1">
      <c r="A782" s="11" t="s">
        <v>329</v>
      </c>
      <c r="B782" s="10" t="s">
        <v>408</v>
      </c>
      <c r="C782" s="10" t="s">
        <v>323</v>
      </c>
      <c r="D782" s="10" t="s">
        <v>323</v>
      </c>
      <c r="E782" s="10" t="s">
        <v>5</v>
      </c>
      <c r="F782" s="10" t="s">
        <v>5</v>
      </c>
      <c r="G782" s="74">
        <f aca="true" t="shared" si="29" ref="G782:H784">G783</f>
        <v>5522.3949999999995</v>
      </c>
      <c r="H782" s="36">
        <f t="shared" si="29"/>
        <v>4498.9609900000005</v>
      </c>
      <c r="I782" s="18"/>
    </row>
    <row r="783" spans="1:9" s="7" customFormat="1" ht="39.75" customHeight="1">
      <c r="A783" s="11" t="s">
        <v>379</v>
      </c>
      <c r="B783" s="10" t="s">
        <v>408</v>
      </c>
      <c r="C783" s="10" t="s">
        <v>323</v>
      </c>
      <c r="D783" s="10" t="s">
        <v>323</v>
      </c>
      <c r="E783" s="10" t="s">
        <v>380</v>
      </c>
      <c r="F783" s="10" t="s">
        <v>5</v>
      </c>
      <c r="G783" s="74">
        <f t="shared" si="29"/>
        <v>5522.3949999999995</v>
      </c>
      <c r="H783" s="36">
        <f t="shared" si="29"/>
        <v>4498.9609900000005</v>
      </c>
      <c r="I783" s="18"/>
    </row>
    <row r="784" spans="1:9" s="7" customFormat="1" ht="36" customHeight="1">
      <c r="A784" s="11" t="s">
        <v>467</v>
      </c>
      <c r="B784" s="10" t="s">
        <v>408</v>
      </c>
      <c r="C784" s="10" t="s">
        <v>323</v>
      </c>
      <c r="D784" s="10" t="s">
        <v>323</v>
      </c>
      <c r="E784" s="10" t="s">
        <v>468</v>
      </c>
      <c r="F784" s="10" t="s">
        <v>5</v>
      </c>
      <c r="G784" s="74">
        <f t="shared" si="29"/>
        <v>5522.3949999999995</v>
      </c>
      <c r="H784" s="36">
        <f t="shared" si="29"/>
        <v>4498.9609900000005</v>
      </c>
      <c r="I784" s="18"/>
    </row>
    <row r="785" spans="1:9" s="7" customFormat="1" ht="14.25" customHeight="1">
      <c r="A785" s="11" t="s">
        <v>469</v>
      </c>
      <c r="B785" s="10" t="s">
        <v>408</v>
      </c>
      <c r="C785" s="10" t="s">
        <v>323</v>
      </c>
      <c r="D785" s="10" t="s">
        <v>323</v>
      </c>
      <c r="E785" s="10" t="s">
        <v>470</v>
      </c>
      <c r="F785" s="10" t="s">
        <v>5</v>
      </c>
      <c r="G785" s="74">
        <f>G792+G786+G790</f>
        <v>5522.3949999999995</v>
      </c>
      <c r="H785" s="36">
        <f>H792+H786+H790</f>
        <v>4498.9609900000005</v>
      </c>
      <c r="I785" s="18"/>
    </row>
    <row r="786" spans="1:9" s="7" customFormat="1" ht="26.25" customHeight="1">
      <c r="A786" s="9" t="s">
        <v>712</v>
      </c>
      <c r="B786" s="10" t="s">
        <v>408</v>
      </c>
      <c r="C786" s="10" t="s">
        <v>323</v>
      </c>
      <c r="D786" s="10" t="s">
        <v>323</v>
      </c>
      <c r="E786" s="10" t="s">
        <v>713</v>
      </c>
      <c r="F786" s="10"/>
      <c r="G786" s="74">
        <f>G789+G787+G788</f>
        <v>3949.8999999999996</v>
      </c>
      <c r="H786" s="36">
        <f>H789+H787+H788</f>
        <v>2990.035</v>
      </c>
      <c r="I786" s="18"/>
    </row>
    <row r="787" spans="1:9" s="3" customFormat="1" ht="26.25" customHeight="1">
      <c r="A787" s="26" t="s">
        <v>36</v>
      </c>
      <c r="B787" s="2" t="s">
        <v>408</v>
      </c>
      <c r="C787" s="2" t="s">
        <v>323</v>
      </c>
      <c r="D787" s="2" t="s">
        <v>323</v>
      </c>
      <c r="E787" s="2" t="s">
        <v>713</v>
      </c>
      <c r="F787" s="2" t="s">
        <v>37</v>
      </c>
      <c r="G787" s="75">
        <v>46.2</v>
      </c>
      <c r="H787" s="28">
        <v>46.2</v>
      </c>
      <c r="I787" s="13"/>
    </row>
    <row r="788" spans="1:9" s="3" customFormat="1" ht="26.25" customHeight="1">
      <c r="A788" s="16" t="s">
        <v>667</v>
      </c>
      <c r="B788" s="2" t="s">
        <v>408</v>
      </c>
      <c r="C788" s="2" t="s">
        <v>323</v>
      </c>
      <c r="D788" s="2" t="s">
        <v>323</v>
      </c>
      <c r="E788" s="2" t="s">
        <v>713</v>
      </c>
      <c r="F788" s="2" t="s">
        <v>666</v>
      </c>
      <c r="G788" s="75">
        <v>1212</v>
      </c>
      <c r="H788" s="28">
        <v>252.135</v>
      </c>
      <c r="I788" s="13"/>
    </row>
    <row r="789" spans="1:9" s="7" customFormat="1" ht="14.25" customHeight="1">
      <c r="A789" s="16" t="s">
        <v>420</v>
      </c>
      <c r="B789" s="2" t="s">
        <v>408</v>
      </c>
      <c r="C789" s="2" t="s">
        <v>323</v>
      </c>
      <c r="D789" s="2" t="s">
        <v>323</v>
      </c>
      <c r="E789" s="2" t="s">
        <v>713</v>
      </c>
      <c r="F789" s="2" t="s">
        <v>421</v>
      </c>
      <c r="G789" s="75">
        <v>2691.7</v>
      </c>
      <c r="H789" s="28">
        <v>2691.7</v>
      </c>
      <c r="I789" s="18"/>
    </row>
    <row r="790" spans="1:9" s="7" customFormat="1" ht="14.25" customHeight="1">
      <c r="A790" s="14" t="s">
        <v>727</v>
      </c>
      <c r="B790" s="10" t="s">
        <v>408</v>
      </c>
      <c r="C790" s="10" t="s">
        <v>323</v>
      </c>
      <c r="D790" s="10" t="s">
        <v>323</v>
      </c>
      <c r="E790" s="10" t="s">
        <v>726</v>
      </c>
      <c r="F790" s="10"/>
      <c r="G790" s="74">
        <f>G791</f>
        <v>56.595</v>
      </c>
      <c r="H790" s="36">
        <f>H791</f>
        <v>56.595</v>
      </c>
      <c r="I790" s="18"/>
    </row>
    <row r="791" spans="1:9" s="7" customFormat="1" ht="26.25" customHeight="1">
      <c r="A791" s="16" t="s">
        <v>36</v>
      </c>
      <c r="B791" s="2" t="s">
        <v>408</v>
      </c>
      <c r="C791" s="2" t="s">
        <v>323</v>
      </c>
      <c r="D791" s="2" t="s">
        <v>323</v>
      </c>
      <c r="E791" s="2" t="s">
        <v>726</v>
      </c>
      <c r="F791" s="2" t="s">
        <v>37</v>
      </c>
      <c r="G791" s="75">
        <v>56.595</v>
      </c>
      <c r="H791" s="28">
        <v>56.595</v>
      </c>
      <c r="I791" s="18"/>
    </row>
    <row r="792" spans="1:9" s="7" customFormat="1" ht="24" customHeight="1">
      <c r="A792" s="11" t="s">
        <v>471</v>
      </c>
      <c r="B792" s="10" t="s">
        <v>408</v>
      </c>
      <c r="C792" s="10" t="s">
        <v>323</v>
      </c>
      <c r="D792" s="10" t="s">
        <v>323</v>
      </c>
      <c r="E792" s="10" t="s">
        <v>472</v>
      </c>
      <c r="F792" s="10" t="s">
        <v>5</v>
      </c>
      <c r="G792" s="74">
        <f>G793</f>
        <v>1515.9</v>
      </c>
      <c r="H792" s="36">
        <f>H793</f>
        <v>1452.33099</v>
      </c>
      <c r="I792" s="18"/>
    </row>
    <row r="793" spans="1:9" s="3" customFormat="1" ht="36.75" customHeight="1">
      <c r="A793" s="12" t="s">
        <v>416</v>
      </c>
      <c r="B793" s="2" t="s">
        <v>408</v>
      </c>
      <c r="C793" s="2" t="s">
        <v>323</v>
      </c>
      <c r="D793" s="2" t="s">
        <v>323</v>
      </c>
      <c r="E793" s="2" t="s">
        <v>472</v>
      </c>
      <c r="F793" s="2" t="s">
        <v>417</v>
      </c>
      <c r="G793" s="75">
        <v>1515.9</v>
      </c>
      <c r="H793" s="28">
        <v>1452.33099</v>
      </c>
      <c r="I793" s="13"/>
    </row>
    <row r="794" spans="1:9" s="7" customFormat="1" ht="14.25" customHeight="1">
      <c r="A794" s="11" t="s">
        <v>473</v>
      </c>
      <c r="B794" s="10" t="s">
        <v>408</v>
      </c>
      <c r="C794" s="10" t="s">
        <v>323</v>
      </c>
      <c r="D794" s="10" t="s">
        <v>187</v>
      </c>
      <c r="E794" s="10" t="s">
        <v>5</v>
      </c>
      <c r="F794" s="10" t="s">
        <v>5</v>
      </c>
      <c r="G794" s="74">
        <f>G795+G825+G821</f>
        <v>22758.51218</v>
      </c>
      <c r="H794" s="36">
        <f>H795+H825+H821</f>
        <v>20402.37998</v>
      </c>
      <c r="I794" s="18"/>
    </row>
    <row r="795" spans="1:9" s="7" customFormat="1" ht="36" customHeight="1">
      <c r="A795" s="11" t="s">
        <v>330</v>
      </c>
      <c r="B795" s="10" t="s">
        <v>408</v>
      </c>
      <c r="C795" s="10" t="s">
        <v>323</v>
      </c>
      <c r="D795" s="10" t="s">
        <v>187</v>
      </c>
      <c r="E795" s="10" t="s">
        <v>331</v>
      </c>
      <c r="F795" s="10" t="s">
        <v>5</v>
      </c>
      <c r="G795" s="74">
        <f>G796+G802+G816</f>
        <v>22748.978320000002</v>
      </c>
      <c r="H795" s="36">
        <f>H796+H802+H816</f>
        <v>20394.846120000002</v>
      </c>
      <c r="I795" s="18"/>
    </row>
    <row r="796" spans="1:9" s="7" customFormat="1" ht="14.25" customHeight="1">
      <c r="A796" s="11" t="s">
        <v>410</v>
      </c>
      <c r="B796" s="10" t="s">
        <v>408</v>
      </c>
      <c r="C796" s="10" t="s">
        <v>323</v>
      </c>
      <c r="D796" s="10" t="s">
        <v>187</v>
      </c>
      <c r="E796" s="10" t="s">
        <v>411</v>
      </c>
      <c r="F796" s="10" t="s">
        <v>5</v>
      </c>
      <c r="G796" s="74">
        <f>G797+G800</f>
        <v>113.1</v>
      </c>
      <c r="H796" s="36">
        <f>H797+H800</f>
        <v>88.42311</v>
      </c>
      <c r="I796" s="18"/>
    </row>
    <row r="797" spans="1:9" s="7" customFormat="1" ht="24" customHeight="1">
      <c r="A797" s="11" t="s">
        <v>424</v>
      </c>
      <c r="B797" s="10" t="s">
        <v>408</v>
      </c>
      <c r="C797" s="10" t="s">
        <v>323</v>
      </c>
      <c r="D797" s="10" t="s">
        <v>187</v>
      </c>
      <c r="E797" s="10" t="s">
        <v>425</v>
      </c>
      <c r="F797" s="10" t="s">
        <v>5</v>
      </c>
      <c r="G797" s="74">
        <f>G798</f>
        <v>87.1</v>
      </c>
      <c r="H797" s="36">
        <f>H798</f>
        <v>68.92311</v>
      </c>
      <c r="I797" s="18"/>
    </row>
    <row r="798" spans="1:9" s="7" customFormat="1" ht="96" customHeight="1">
      <c r="A798" s="11" t="s">
        <v>474</v>
      </c>
      <c r="B798" s="10" t="s">
        <v>408</v>
      </c>
      <c r="C798" s="10" t="s">
        <v>323</v>
      </c>
      <c r="D798" s="10" t="s">
        <v>187</v>
      </c>
      <c r="E798" s="10" t="s">
        <v>475</v>
      </c>
      <c r="F798" s="10" t="s">
        <v>5</v>
      </c>
      <c r="G798" s="74">
        <f>G799</f>
        <v>87.1</v>
      </c>
      <c r="H798" s="36">
        <f>H799</f>
        <v>68.92311</v>
      </c>
      <c r="I798" s="18"/>
    </row>
    <row r="799" spans="1:9" s="3" customFormat="1" ht="15" customHeight="1">
      <c r="A799" s="12" t="s">
        <v>420</v>
      </c>
      <c r="B799" s="2" t="s">
        <v>408</v>
      </c>
      <c r="C799" s="2" t="s">
        <v>323</v>
      </c>
      <c r="D799" s="2" t="s">
        <v>187</v>
      </c>
      <c r="E799" s="2" t="s">
        <v>475</v>
      </c>
      <c r="F799" s="2" t="s">
        <v>421</v>
      </c>
      <c r="G799" s="75">
        <v>87.1</v>
      </c>
      <c r="H799" s="28">
        <v>68.92311</v>
      </c>
      <c r="I799" s="13"/>
    </row>
    <row r="800" spans="1:9" s="7" customFormat="1" ht="66" customHeight="1">
      <c r="A800" s="9" t="s">
        <v>754</v>
      </c>
      <c r="B800" s="10" t="s">
        <v>408</v>
      </c>
      <c r="C800" s="10" t="s">
        <v>323</v>
      </c>
      <c r="D800" s="10" t="s">
        <v>187</v>
      </c>
      <c r="E800" s="10" t="s">
        <v>753</v>
      </c>
      <c r="F800" s="10"/>
      <c r="G800" s="74">
        <f>G801</f>
        <v>26</v>
      </c>
      <c r="H800" s="36">
        <f>H801</f>
        <v>19.5</v>
      </c>
      <c r="I800" s="18"/>
    </row>
    <row r="801" spans="1:9" s="3" customFormat="1" ht="33.75" customHeight="1">
      <c r="A801" s="16" t="s">
        <v>36</v>
      </c>
      <c r="B801" s="2" t="s">
        <v>408</v>
      </c>
      <c r="C801" s="2" t="s">
        <v>323</v>
      </c>
      <c r="D801" s="2" t="s">
        <v>187</v>
      </c>
      <c r="E801" s="2" t="s">
        <v>753</v>
      </c>
      <c r="F801" s="2" t="s">
        <v>37</v>
      </c>
      <c r="G801" s="75">
        <v>26</v>
      </c>
      <c r="H801" s="28">
        <v>19.5</v>
      </c>
      <c r="I801" s="13"/>
    </row>
    <row r="802" spans="1:9" s="7" customFormat="1" ht="24" customHeight="1">
      <c r="A802" s="11" t="s">
        <v>112</v>
      </c>
      <c r="B802" s="10" t="s">
        <v>408</v>
      </c>
      <c r="C802" s="10" t="s">
        <v>323</v>
      </c>
      <c r="D802" s="10" t="s">
        <v>187</v>
      </c>
      <c r="E802" s="10" t="s">
        <v>476</v>
      </c>
      <c r="F802" s="10" t="s">
        <v>5</v>
      </c>
      <c r="G802" s="74">
        <f>G803</f>
        <v>15274.08914</v>
      </c>
      <c r="H802" s="36">
        <f>H803</f>
        <v>14736.303960000005</v>
      </c>
      <c r="I802" s="18"/>
    </row>
    <row r="803" spans="1:9" s="7" customFormat="1" ht="36" customHeight="1">
      <c r="A803" s="11" t="s">
        <v>477</v>
      </c>
      <c r="B803" s="10" t="s">
        <v>408</v>
      </c>
      <c r="C803" s="10" t="s">
        <v>323</v>
      </c>
      <c r="D803" s="10" t="s">
        <v>187</v>
      </c>
      <c r="E803" s="10" t="s">
        <v>478</v>
      </c>
      <c r="F803" s="10" t="s">
        <v>5</v>
      </c>
      <c r="G803" s="74">
        <f>G804</f>
        <v>15274.08914</v>
      </c>
      <c r="H803" s="36">
        <f>H804</f>
        <v>14736.303960000005</v>
      </c>
      <c r="I803" s="18"/>
    </row>
    <row r="804" spans="1:9" s="7" customFormat="1" ht="36" customHeight="1">
      <c r="A804" s="11" t="s">
        <v>479</v>
      </c>
      <c r="B804" s="10" t="s">
        <v>408</v>
      </c>
      <c r="C804" s="10" t="s">
        <v>323</v>
      </c>
      <c r="D804" s="10" t="s">
        <v>187</v>
      </c>
      <c r="E804" s="10" t="s">
        <v>480</v>
      </c>
      <c r="F804" s="10" t="s">
        <v>5</v>
      </c>
      <c r="G804" s="74">
        <f>G805+G806+G807+G808+G809+G810+G811+G814+G815+G813+G812</f>
        <v>15274.08914</v>
      </c>
      <c r="H804" s="36">
        <f>H805+H806+H807+H808+H809+H810+H811+H814+H815+H813+H812</f>
        <v>14736.303960000005</v>
      </c>
      <c r="I804" s="18"/>
    </row>
    <row r="805" spans="1:9" s="3" customFormat="1" ht="15" customHeight="1">
      <c r="A805" s="12" t="s">
        <v>162</v>
      </c>
      <c r="B805" s="2" t="s">
        <v>408</v>
      </c>
      <c r="C805" s="2" t="s">
        <v>323</v>
      </c>
      <c r="D805" s="2" t="s">
        <v>187</v>
      </c>
      <c r="E805" s="2" t="s">
        <v>480</v>
      </c>
      <c r="F805" s="2" t="s">
        <v>163</v>
      </c>
      <c r="G805" s="75">
        <v>9156.38128</v>
      </c>
      <c r="H805" s="28">
        <v>9071.856210000002</v>
      </c>
      <c r="I805" s="13"/>
    </row>
    <row r="806" spans="1:9" s="3" customFormat="1" ht="24.75" customHeight="1">
      <c r="A806" s="12" t="s">
        <v>447</v>
      </c>
      <c r="B806" s="2" t="s">
        <v>408</v>
      </c>
      <c r="C806" s="2" t="s">
        <v>323</v>
      </c>
      <c r="D806" s="2" t="s">
        <v>187</v>
      </c>
      <c r="E806" s="2" t="s">
        <v>480</v>
      </c>
      <c r="F806" s="2" t="s">
        <v>448</v>
      </c>
      <c r="G806" s="75">
        <v>11</v>
      </c>
      <c r="H806" s="28">
        <v>4.76302</v>
      </c>
      <c r="I806" s="13"/>
    </row>
    <row r="807" spans="1:9" s="3" customFormat="1" ht="27" customHeight="1">
      <c r="A807" s="12" t="s">
        <v>164</v>
      </c>
      <c r="B807" s="2" t="s">
        <v>408</v>
      </c>
      <c r="C807" s="2" t="s">
        <v>323</v>
      </c>
      <c r="D807" s="2" t="s">
        <v>187</v>
      </c>
      <c r="E807" s="2" t="s">
        <v>480</v>
      </c>
      <c r="F807" s="2" t="s">
        <v>165</v>
      </c>
      <c r="G807" s="75">
        <v>2775.938</v>
      </c>
      <c r="H807" s="28">
        <v>2562.07206</v>
      </c>
      <c r="I807" s="13"/>
    </row>
    <row r="808" spans="1:9" s="3" customFormat="1" ht="15" customHeight="1">
      <c r="A808" s="12" t="s">
        <v>20</v>
      </c>
      <c r="B808" s="2" t="s">
        <v>408</v>
      </c>
      <c r="C808" s="2" t="s">
        <v>323</v>
      </c>
      <c r="D808" s="2" t="s">
        <v>187</v>
      </c>
      <c r="E808" s="2" t="s">
        <v>480</v>
      </c>
      <c r="F808" s="2" t="s">
        <v>21</v>
      </c>
      <c r="G808" s="75">
        <v>829.1035</v>
      </c>
      <c r="H808" s="28">
        <v>829.10301</v>
      </c>
      <c r="I808" s="13"/>
    </row>
    <row r="809" spans="1:9" s="3" customFormat="1" ht="36.75" customHeight="1">
      <c r="A809" s="12" t="s">
        <v>22</v>
      </c>
      <c r="B809" s="2" t="s">
        <v>408</v>
      </c>
      <c r="C809" s="2" t="s">
        <v>323</v>
      </c>
      <c r="D809" s="2" t="s">
        <v>187</v>
      </c>
      <c r="E809" s="2" t="s">
        <v>480</v>
      </c>
      <c r="F809" s="2" t="s">
        <v>23</v>
      </c>
      <c r="G809" s="75">
        <v>240.462</v>
      </c>
      <c r="H809" s="28">
        <v>240.46199</v>
      </c>
      <c r="I809" s="13"/>
    </row>
    <row r="810" spans="1:9" s="3" customFormat="1" ht="24.75" customHeight="1">
      <c r="A810" s="12" t="s">
        <v>34</v>
      </c>
      <c r="B810" s="2" t="s">
        <v>408</v>
      </c>
      <c r="C810" s="2" t="s">
        <v>323</v>
      </c>
      <c r="D810" s="2" t="s">
        <v>187</v>
      </c>
      <c r="E810" s="2" t="s">
        <v>480</v>
      </c>
      <c r="F810" s="2" t="s">
        <v>35</v>
      </c>
      <c r="G810" s="75">
        <v>583.5</v>
      </c>
      <c r="H810" s="28">
        <v>543.81774</v>
      </c>
      <c r="I810" s="13"/>
    </row>
    <row r="811" spans="1:9" s="3" customFormat="1" ht="24.75" customHeight="1">
      <c r="A811" s="12" t="s">
        <v>36</v>
      </c>
      <c r="B811" s="2" t="s">
        <v>408</v>
      </c>
      <c r="C811" s="2" t="s">
        <v>323</v>
      </c>
      <c r="D811" s="2" t="s">
        <v>187</v>
      </c>
      <c r="E811" s="2" t="s">
        <v>480</v>
      </c>
      <c r="F811" s="2" t="s">
        <v>37</v>
      </c>
      <c r="G811" s="75">
        <v>1472.3651399999999</v>
      </c>
      <c r="H811" s="28">
        <v>1293.65917</v>
      </c>
      <c r="I811" s="13"/>
    </row>
    <row r="812" spans="1:9" s="3" customFormat="1" ht="24.75" customHeight="1">
      <c r="A812" s="12" t="s">
        <v>366</v>
      </c>
      <c r="B812" s="2" t="s">
        <v>408</v>
      </c>
      <c r="C812" s="2" t="s">
        <v>323</v>
      </c>
      <c r="D812" s="2" t="s">
        <v>187</v>
      </c>
      <c r="E812" s="2" t="s">
        <v>480</v>
      </c>
      <c r="F812" s="2" t="s">
        <v>367</v>
      </c>
      <c r="G812" s="75">
        <v>128.91522</v>
      </c>
      <c r="H812" s="28">
        <v>128.91522</v>
      </c>
      <c r="I812" s="13"/>
    </row>
    <row r="813" spans="1:9" s="3" customFormat="1" ht="18" customHeight="1">
      <c r="A813" s="12" t="s">
        <v>338</v>
      </c>
      <c r="B813" s="2" t="s">
        <v>408</v>
      </c>
      <c r="C813" s="2" t="s">
        <v>323</v>
      </c>
      <c r="D813" s="2" t="s">
        <v>187</v>
      </c>
      <c r="E813" s="2" t="s">
        <v>480</v>
      </c>
      <c r="F813" s="2" t="s">
        <v>339</v>
      </c>
      <c r="G813" s="75">
        <v>56.424</v>
      </c>
      <c r="H813" s="28">
        <v>56.424</v>
      </c>
      <c r="I813" s="13"/>
    </row>
    <row r="814" spans="1:9" s="3" customFormat="1" ht="15" customHeight="1">
      <c r="A814" s="12" t="s">
        <v>118</v>
      </c>
      <c r="B814" s="2" t="s">
        <v>408</v>
      </c>
      <c r="C814" s="2" t="s">
        <v>323</v>
      </c>
      <c r="D814" s="2" t="s">
        <v>187</v>
      </c>
      <c r="E814" s="2" t="s">
        <v>480</v>
      </c>
      <c r="F814" s="2" t="s">
        <v>119</v>
      </c>
      <c r="G814" s="75">
        <v>12</v>
      </c>
      <c r="H814" s="28">
        <v>5.189</v>
      </c>
      <c r="I814" s="13"/>
    </row>
    <row r="815" spans="1:9" s="3" customFormat="1" ht="15" customHeight="1">
      <c r="A815" s="12" t="s">
        <v>120</v>
      </c>
      <c r="B815" s="2" t="s">
        <v>408</v>
      </c>
      <c r="C815" s="2" t="s">
        <v>323</v>
      </c>
      <c r="D815" s="2" t="s">
        <v>187</v>
      </c>
      <c r="E815" s="2" t="s">
        <v>480</v>
      </c>
      <c r="F815" s="2" t="s">
        <v>121</v>
      </c>
      <c r="G815" s="75">
        <v>8</v>
      </c>
      <c r="H815" s="28">
        <v>0.04254</v>
      </c>
      <c r="I815" s="13"/>
    </row>
    <row r="816" spans="1:9" s="7" customFormat="1" ht="14.25" customHeight="1">
      <c r="A816" s="14" t="s">
        <v>455</v>
      </c>
      <c r="B816" s="10" t="s">
        <v>408</v>
      </c>
      <c r="C816" s="10" t="s">
        <v>323</v>
      </c>
      <c r="D816" s="10" t="s">
        <v>187</v>
      </c>
      <c r="E816" s="10" t="s">
        <v>456</v>
      </c>
      <c r="F816" s="10"/>
      <c r="G816" s="74">
        <f>G817</f>
        <v>7361.78918</v>
      </c>
      <c r="H816" s="36">
        <f>H817</f>
        <v>5570.119049999999</v>
      </c>
      <c r="I816" s="18"/>
    </row>
    <row r="817" spans="1:9" s="7" customFormat="1" ht="25.5" customHeight="1">
      <c r="A817" s="14" t="s">
        <v>457</v>
      </c>
      <c r="B817" s="10" t="s">
        <v>408</v>
      </c>
      <c r="C817" s="10" t="s">
        <v>323</v>
      </c>
      <c r="D817" s="10" t="s">
        <v>187</v>
      </c>
      <c r="E817" s="10" t="s">
        <v>458</v>
      </c>
      <c r="F817" s="10"/>
      <c r="G817" s="74">
        <f>G818</f>
        <v>7361.78918</v>
      </c>
      <c r="H817" s="36">
        <f>H818</f>
        <v>5570.119049999999</v>
      </c>
      <c r="I817" s="18"/>
    </row>
    <row r="818" spans="1:9" s="3" customFormat="1" ht="26.25" customHeight="1">
      <c r="A818" s="14" t="s">
        <v>664</v>
      </c>
      <c r="B818" s="10" t="s">
        <v>408</v>
      </c>
      <c r="C818" s="10" t="s">
        <v>323</v>
      </c>
      <c r="D818" s="10" t="s">
        <v>187</v>
      </c>
      <c r="E818" s="10" t="s">
        <v>665</v>
      </c>
      <c r="F818" s="10"/>
      <c r="G818" s="74">
        <f>G819+G820</f>
        <v>7361.78918</v>
      </c>
      <c r="H818" s="36">
        <f>H819+H820</f>
        <v>5570.119049999999</v>
      </c>
      <c r="I818" s="13"/>
    </row>
    <row r="819" spans="1:9" s="3" customFormat="1" ht="26.25" customHeight="1">
      <c r="A819" s="16" t="s">
        <v>667</v>
      </c>
      <c r="B819" s="2" t="s">
        <v>408</v>
      </c>
      <c r="C819" s="2" t="s">
        <v>323</v>
      </c>
      <c r="D819" s="2" t="s">
        <v>187</v>
      </c>
      <c r="E819" s="2" t="s">
        <v>665</v>
      </c>
      <c r="F819" s="2" t="s">
        <v>666</v>
      </c>
      <c r="G819" s="75">
        <v>130.01496</v>
      </c>
      <c r="H819" s="28">
        <v>122.25505</v>
      </c>
      <c r="I819" s="13"/>
    </row>
    <row r="820" spans="1:9" s="3" customFormat="1" ht="15" customHeight="1">
      <c r="A820" s="16" t="s">
        <v>420</v>
      </c>
      <c r="B820" s="2" t="s">
        <v>408</v>
      </c>
      <c r="C820" s="2" t="s">
        <v>323</v>
      </c>
      <c r="D820" s="2" t="s">
        <v>187</v>
      </c>
      <c r="E820" s="2" t="s">
        <v>665</v>
      </c>
      <c r="F820" s="2" t="s">
        <v>421</v>
      </c>
      <c r="G820" s="75">
        <v>7231.774219999999</v>
      </c>
      <c r="H820" s="28">
        <v>5447.864</v>
      </c>
      <c r="I820" s="13"/>
    </row>
    <row r="821" spans="1:9" s="3" customFormat="1" ht="42" customHeight="1">
      <c r="A821" s="14" t="s">
        <v>122</v>
      </c>
      <c r="B821" s="10" t="s">
        <v>408</v>
      </c>
      <c r="C821" s="10" t="s">
        <v>323</v>
      </c>
      <c r="D821" s="10" t="s">
        <v>187</v>
      </c>
      <c r="E821" s="10" t="s">
        <v>123</v>
      </c>
      <c r="F821" s="10" t="s">
        <v>5</v>
      </c>
      <c r="G821" s="74">
        <v>2</v>
      </c>
      <c r="H821" s="36">
        <f>H822</f>
        <v>0</v>
      </c>
      <c r="I821" s="13"/>
    </row>
    <row r="822" spans="1:9" s="3" customFormat="1" ht="54.75" customHeight="1">
      <c r="A822" s="14" t="s">
        <v>124</v>
      </c>
      <c r="B822" s="10" t="s">
        <v>408</v>
      </c>
      <c r="C822" s="10" t="s">
        <v>323</v>
      </c>
      <c r="D822" s="10" t="s">
        <v>187</v>
      </c>
      <c r="E822" s="10" t="s">
        <v>125</v>
      </c>
      <c r="F822" s="10" t="s">
        <v>5</v>
      </c>
      <c r="G822" s="74">
        <v>2</v>
      </c>
      <c r="H822" s="36">
        <f>H823</f>
        <v>0</v>
      </c>
      <c r="I822" s="13"/>
    </row>
    <row r="823" spans="1:9" s="3" customFormat="1" ht="40.5" customHeight="1">
      <c r="A823" s="14" t="s">
        <v>126</v>
      </c>
      <c r="B823" s="10" t="s">
        <v>408</v>
      </c>
      <c r="C823" s="10" t="s">
        <v>323</v>
      </c>
      <c r="D823" s="10" t="s">
        <v>187</v>
      </c>
      <c r="E823" s="10" t="s">
        <v>127</v>
      </c>
      <c r="F823" s="10" t="s">
        <v>5</v>
      </c>
      <c r="G823" s="74">
        <v>2</v>
      </c>
      <c r="H823" s="36">
        <f>H824</f>
        <v>0</v>
      </c>
      <c r="I823" s="13"/>
    </row>
    <row r="824" spans="1:9" s="3" customFormat="1" ht="15" customHeight="1">
      <c r="A824" s="16" t="s">
        <v>36</v>
      </c>
      <c r="B824" s="2" t="s">
        <v>408</v>
      </c>
      <c r="C824" s="2" t="s">
        <v>323</v>
      </c>
      <c r="D824" s="2" t="s">
        <v>187</v>
      </c>
      <c r="E824" s="2" t="s">
        <v>127</v>
      </c>
      <c r="F824" s="2" t="s">
        <v>37</v>
      </c>
      <c r="G824" s="75">
        <v>2</v>
      </c>
      <c r="H824" s="28">
        <v>0</v>
      </c>
      <c r="I824" s="13"/>
    </row>
    <row r="825" spans="1:9" s="3" customFormat="1" ht="15" customHeight="1">
      <c r="A825" s="14" t="s">
        <v>16</v>
      </c>
      <c r="B825" s="10" t="s">
        <v>408</v>
      </c>
      <c r="C825" s="10" t="s">
        <v>323</v>
      </c>
      <c r="D825" s="10" t="s">
        <v>187</v>
      </c>
      <c r="E825" s="10" t="s">
        <v>17</v>
      </c>
      <c r="F825" s="10"/>
      <c r="G825" s="74">
        <f>G826</f>
        <v>7.53386</v>
      </c>
      <c r="H825" s="36">
        <f>H826</f>
        <v>7.53386</v>
      </c>
      <c r="I825" s="13"/>
    </row>
    <row r="826" spans="1:9" s="3" customFormat="1" ht="26.25" customHeight="1">
      <c r="A826" s="14" t="s">
        <v>635</v>
      </c>
      <c r="B826" s="10" t="s">
        <v>408</v>
      </c>
      <c r="C826" s="10" t="s">
        <v>323</v>
      </c>
      <c r="D826" s="10" t="s">
        <v>187</v>
      </c>
      <c r="E826" s="10" t="s">
        <v>636</v>
      </c>
      <c r="F826" s="10"/>
      <c r="G826" s="74">
        <f>G827</f>
        <v>7.53386</v>
      </c>
      <c r="H826" s="36">
        <f>H827</f>
        <v>7.53386</v>
      </c>
      <c r="I826" s="13"/>
    </row>
    <row r="827" spans="1:9" s="3" customFormat="1" ht="27.75" customHeight="1">
      <c r="A827" s="12" t="s">
        <v>705</v>
      </c>
      <c r="B827" s="2" t="s">
        <v>408</v>
      </c>
      <c r="C827" s="2" t="s">
        <v>323</v>
      </c>
      <c r="D827" s="2" t="s">
        <v>187</v>
      </c>
      <c r="E827" s="2" t="s">
        <v>636</v>
      </c>
      <c r="F827" s="2" t="s">
        <v>634</v>
      </c>
      <c r="G827" s="75">
        <v>7.53386</v>
      </c>
      <c r="H827" s="28">
        <v>7.53386</v>
      </c>
      <c r="I827" s="13"/>
    </row>
    <row r="828" spans="1:9" s="7" customFormat="1" ht="14.25" customHeight="1">
      <c r="A828" s="9" t="s">
        <v>344</v>
      </c>
      <c r="B828" s="10" t="s">
        <v>408</v>
      </c>
      <c r="C828" s="10" t="s">
        <v>345</v>
      </c>
      <c r="D828" s="10"/>
      <c r="E828" s="10"/>
      <c r="F828" s="10"/>
      <c r="G828" s="74">
        <f aca="true" t="shared" si="30" ref="G828:H830">G829</f>
        <v>20</v>
      </c>
      <c r="H828" s="36">
        <f t="shared" si="30"/>
        <v>0</v>
      </c>
      <c r="I828" s="18"/>
    </row>
    <row r="829" spans="1:9" s="7" customFormat="1" ht="14.25" customHeight="1">
      <c r="A829" s="9" t="s">
        <v>346</v>
      </c>
      <c r="B829" s="10" t="s">
        <v>408</v>
      </c>
      <c r="C829" s="10" t="s">
        <v>345</v>
      </c>
      <c r="D829" s="10" t="s">
        <v>13</v>
      </c>
      <c r="E829" s="10"/>
      <c r="F829" s="10"/>
      <c r="G829" s="74">
        <f t="shared" si="30"/>
        <v>20</v>
      </c>
      <c r="H829" s="36">
        <f t="shared" si="30"/>
        <v>0</v>
      </c>
      <c r="I829" s="18"/>
    </row>
    <row r="830" spans="1:9" s="7" customFormat="1" ht="14.25" customHeight="1">
      <c r="A830" s="14" t="s">
        <v>158</v>
      </c>
      <c r="B830" s="10" t="s">
        <v>408</v>
      </c>
      <c r="C830" s="10" t="s">
        <v>345</v>
      </c>
      <c r="D830" s="10" t="s">
        <v>13</v>
      </c>
      <c r="E830" s="10" t="s">
        <v>159</v>
      </c>
      <c r="F830" s="10"/>
      <c r="G830" s="74">
        <f t="shared" si="30"/>
        <v>20</v>
      </c>
      <c r="H830" s="36">
        <f t="shared" si="30"/>
        <v>0</v>
      </c>
      <c r="I830" s="18"/>
    </row>
    <row r="831" spans="1:9" s="3" customFormat="1" ht="14.25" customHeight="1">
      <c r="A831" s="12" t="s">
        <v>420</v>
      </c>
      <c r="B831" s="2" t="s">
        <v>408</v>
      </c>
      <c r="C831" s="2" t="s">
        <v>345</v>
      </c>
      <c r="D831" s="2" t="s">
        <v>13</v>
      </c>
      <c r="E831" s="2" t="s">
        <v>159</v>
      </c>
      <c r="F831" s="2" t="s">
        <v>421</v>
      </c>
      <c r="G831" s="75">
        <v>20</v>
      </c>
      <c r="H831" s="28">
        <v>0</v>
      </c>
      <c r="I831" s="13"/>
    </row>
    <row r="832" spans="1:9" s="7" customFormat="1" ht="14.25" customHeight="1">
      <c r="A832" s="11" t="s">
        <v>347</v>
      </c>
      <c r="B832" s="10" t="s">
        <v>408</v>
      </c>
      <c r="C832" s="10" t="s">
        <v>348</v>
      </c>
      <c r="D832" s="10"/>
      <c r="E832" s="10" t="s">
        <v>5</v>
      </c>
      <c r="F832" s="10" t="s">
        <v>5</v>
      </c>
      <c r="G832" s="74">
        <f>G833+G840</f>
        <v>30861.347990000002</v>
      </c>
      <c r="H832" s="36">
        <f>H833+H840</f>
        <v>30545.07537</v>
      </c>
      <c r="I832" s="18"/>
    </row>
    <row r="833" spans="1:9" s="7" customFormat="1" ht="14.25" customHeight="1">
      <c r="A833" s="11" t="s">
        <v>356</v>
      </c>
      <c r="B833" s="10" t="s">
        <v>408</v>
      </c>
      <c r="C833" s="10" t="s">
        <v>348</v>
      </c>
      <c r="D833" s="10" t="s">
        <v>185</v>
      </c>
      <c r="E833" s="10" t="s">
        <v>5</v>
      </c>
      <c r="F833" s="10" t="s">
        <v>5</v>
      </c>
      <c r="G833" s="74">
        <f aca="true" t="shared" si="31" ref="G833:H836">G834</f>
        <v>8575.351110000001</v>
      </c>
      <c r="H833" s="36">
        <f t="shared" si="31"/>
        <v>8261.77098</v>
      </c>
      <c r="I833" s="18"/>
    </row>
    <row r="834" spans="1:9" s="7" customFormat="1" ht="36" customHeight="1">
      <c r="A834" s="11" t="s">
        <v>26</v>
      </c>
      <c r="B834" s="10" t="s">
        <v>408</v>
      </c>
      <c r="C834" s="10" t="s">
        <v>348</v>
      </c>
      <c r="D834" s="10" t="s">
        <v>185</v>
      </c>
      <c r="E834" s="10" t="s">
        <v>27</v>
      </c>
      <c r="F834" s="10" t="s">
        <v>5</v>
      </c>
      <c r="G834" s="74">
        <f t="shared" si="31"/>
        <v>8575.351110000001</v>
      </c>
      <c r="H834" s="36">
        <f t="shared" si="31"/>
        <v>8261.77098</v>
      </c>
      <c r="I834" s="18"/>
    </row>
    <row r="835" spans="1:9" s="7" customFormat="1" ht="14.25" customHeight="1">
      <c r="A835" s="11" t="s">
        <v>28</v>
      </c>
      <c r="B835" s="10" t="s">
        <v>408</v>
      </c>
      <c r="C835" s="10" t="s">
        <v>348</v>
      </c>
      <c r="D835" s="10" t="s">
        <v>185</v>
      </c>
      <c r="E835" s="10" t="s">
        <v>29</v>
      </c>
      <c r="F835" s="10" t="s">
        <v>5</v>
      </c>
      <c r="G835" s="74">
        <f t="shared" si="31"/>
        <v>8575.351110000001</v>
      </c>
      <c r="H835" s="36">
        <f t="shared" si="31"/>
        <v>8261.77098</v>
      </c>
      <c r="I835" s="18"/>
    </row>
    <row r="836" spans="1:9" s="7" customFormat="1" ht="24" customHeight="1">
      <c r="A836" s="11" t="s">
        <v>363</v>
      </c>
      <c r="B836" s="10" t="s">
        <v>408</v>
      </c>
      <c r="C836" s="10" t="s">
        <v>348</v>
      </c>
      <c r="D836" s="10" t="s">
        <v>185</v>
      </c>
      <c r="E836" s="10" t="s">
        <v>364</v>
      </c>
      <c r="F836" s="10" t="s">
        <v>5</v>
      </c>
      <c r="G836" s="74">
        <f t="shared" si="31"/>
        <v>8575.351110000001</v>
      </c>
      <c r="H836" s="36">
        <f t="shared" si="31"/>
        <v>8261.77098</v>
      </c>
      <c r="I836" s="18"/>
    </row>
    <row r="837" spans="1:9" s="7" customFormat="1" ht="24" customHeight="1">
      <c r="A837" s="11" t="s">
        <v>363</v>
      </c>
      <c r="B837" s="10" t="s">
        <v>408</v>
      </c>
      <c r="C837" s="10" t="s">
        <v>348</v>
      </c>
      <c r="D837" s="10" t="s">
        <v>185</v>
      </c>
      <c r="E837" s="10" t="s">
        <v>365</v>
      </c>
      <c r="F837" s="10" t="s">
        <v>5</v>
      </c>
      <c r="G837" s="74">
        <f>G838+G839</f>
        <v>8575.351110000001</v>
      </c>
      <c r="H837" s="36">
        <f>H838+H839</f>
        <v>8261.77098</v>
      </c>
      <c r="I837" s="18"/>
    </row>
    <row r="838" spans="1:9" s="3" customFormat="1" ht="24.75" customHeight="1">
      <c r="A838" s="12" t="s">
        <v>36</v>
      </c>
      <c r="B838" s="2" t="s">
        <v>408</v>
      </c>
      <c r="C838" s="2" t="s">
        <v>348</v>
      </c>
      <c r="D838" s="2" t="s">
        <v>185</v>
      </c>
      <c r="E838" s="2" t="s">
        <v>365</v>
      </c>
      <c r="F838" s="2" t="s">
        <v>37</v>
      </c>
      <c r="G838" s="75">
        <v>104.44139999999999</v>
      </c>
      <c r="H838" s="28">
        <v>96.61747</v>
      </c>
      <c r="I838" s="13"/>
    </row>
    <row r="839" spans="1:9" s="3" customFormat="1" ht="15" customHeight="1">
      <c r="A839" s="12" t="s">
        <v>420</v>
      </c>
      <c r="B839" s="2" t="s">
        <v>408</v>
      </c>
      <c r="C839" s="2" t="s">
        <v>348</v>
      </c>
      <c r="D839" s="2" t="s">
        <v>185</v>
      </c>
      <c r="E839" s="2" t="s">
        <v>365</v>
      </c>
      <c r="F839" s="2" t="s">
        <v>421</v>
      </c>
      <c r="G839" s="75">
        <v>8470.909710000002</v>
      </c>
      <c r="H839" s="28">
        <v>8165.15351</v>
      </c>
      <c r="I839" s="13"/>
    </row>
    <row r="840" spans="1:9" s="7" customFormat="1" ht="14.25" customHeight="1">
      <c r="A840" s="11" t="s">
        <v>374</v>
      </c>
      <c r="B840" s="10" t="s">
        <v>408</v>
      </c>
      <c r="C840" s="10" t="s">
        <v>348</v>
      </c>
      <c r="D840" s="10" t="s">
        <v>25</v>
      </c>
      <c r="E840" s="10" t="s">
        <v>5</v>
      </c>
      <c r="F840" s="10" t="s">
        <v>5</v>
      </c>
      <c r="G840" s="74">
        <f>G841+G848</f>
        <v>22285.99688</v>
      </c>
      <c r="H840" s="36">
        <f>H841+H848</f>
        <v>22283.30439</v>
      </c>
      <c r="I840" s="18"/>
    </row>
    <row r="841" spans="1:11" s="7" customFormat="1" ht="36" customHeight="1">
      <c r="A841" s="11" t="s">
        <v>330</v>
      </c>
      <c r="B841" s="10" t="s">
        <v>408</v>
      </c>
      <c r="C841" s="10" t="s">
        <v>348</v>
      </c>
      <c r="D841" s="10" t="s">
        <v>25</v>
      </c>
      <c r="E841" s="10" t="s">
        <v>331</v>
      </c>
      <c r="F841" s="10" t="s">
        <v>5</v>
      </c>
      <c r="G841" s="74">
        <f>G842</f>
        <v>5694.099999999999</v>
      </c>
      <c r="H841" s="36">
        <f>H842</f>
        <v>5691.40751</v>
      </c>
      <c r="I841" s="18"/>
      <c r="K841" s="42"/>
    </row>
    <row r="842" spans="1:9" s="7" customFormat="1" ht="14.25" customHeight="1">
      <c r="A842" s="11" t="s">
        <v>410</v>
      </c>
      <c r="B842" s="10" t="s">
        <v>408</v>
      </c>
      <c r="C842" s="10" t="s">
        <v>348</v>
      </c>
      <c r="D842" s="10" t="s">
        <v>25</v>
      </c>
      <c r="E842" s="10" t="s">
        <v>411</v>
      </c>
      <c r="F842" s="10" t="s">
        <v>5</v>
      </c>
      <c r="G842" s="74">
        <f>G843</f>
        <v>5694.099999999999</v>
      </c>
      <c r="H842" s="36">
        <f>H843</f>
        <v>5691.40751</v>
      </c>
      <c r="I842" s="18"/>
    </row>
    <row r="843" spans="1:9" s="7" customFormat="1" ht="24" customHeight="1">
      <c r="A843" s="11" t="s">
        <v>424</v>
      </c>
      <c r="B843" s="10" t="s">
        <v>408</v>
      </c>
      <c r="C843" s="10" t="s">
        <v>348</v>
      </c>
      <c r="D843" s="10" t="s">
        <v>25</v>
      </c>
      <c r="E843" s="10" t="s">
        <v>425</v>
      </c>
      <c r="F843" s="10" t="s">
        <v>5</v>
      </c>
      <c r="G843" s="74">
        <f>G844+G846</f>
        <v>5694.099999999999</v>
      </c>
      <c r="H843" s="36">
        <f>H844+H846</f>
        <v>5691.40751</v>
      </c>
      <c r="I843" s="18"/>
    </row>
    <row r="844" spans="1:9" s="7" customFormat="1" ht="72" customHeight="1">
      <c r="A844" s="11" t="s">
        <v>481</v>
      </c>
      <c r="B844" s="10" t="s">
        <v>408</v>
      </c>
      <c r="C844" s="10" t="s">
        <v>348</v>
      </c>
      <c r="D844" s="10" t="s">
        <v>25</v>
      </c>
      <c r="E844" s="10" t="s">
        <v>482</v>
      </c>
      <c r="F844" s="10" t="s">
        <v>5</v>
      </c>
      <c r="G844" s="74">
        <f>G845</f>
        <v>5474.4</v>
      </c>
      <c r="H844" s="36">
        <f>H845</f>
        <v>5471.70751</v>
      </c>
      <c r="I844" s="18"/>
    </row>
    <row r="845" spans="1:9" s="3" customFormat="1" ht="15" customHeight="1">
      <c r="A845" s="12" t="s">
        <v>420</v>
      </c>
      <c r="B845" s="2" t="s">
        <v>408</v>
      </c>
      <c r="C845" s="2" t="s">
        <v>348</v>
      </c>
      <c r="D845" s="2" t="s">
        <v>25</v>
      </c>
      <c r="E845" s="2" t="s">
        <v>482</v>
      </c>
      <c r="F845" s="2" t="s">
        <v>421</v>
      </c>
      <c r="G845" s="75">
        <v>5474.4</v>
      </c>
      <c r="H845" s="28">
        <v>5471.70751</v>
      </c>
      <c r="I845" s="13"/>
    </row>
    <row r="846" spans="1:9" s="3" customFormat="1" ht="77.25" customHeight="1">
      <c r="A846" s="9" t="s">
        <v>710</v>
      </c>
      <c r="B846" s="10" t="s">
        <v>408</v>
      </c>
      <c r="C846" s="10" t="s">
        <v>348</v>
      </c>
      <c r="D846" s="10" t="s">
        <v>25</v>
      </c>
      <c r="E846" s="10" t="s">
        <v>711</v>
      </c>
      <c r="F846" s="10"/>
      <c r="G846" s="74">
        <f>G847</f>
        <v>219.7</v>
      </c>
      <c r="H846" s="36">
        <f>H847</f>
        <v>219.7</v>
      </c>
      <c r="I846" s="13"/>
    </row>
    <row r="847" spans="1:9" s="3" customFormat="1" ht="15" customHeight="1">
      <c r="A847" s="26" t="s">
        <v>420</v>
      </c>
      <c r="B847" s="2" t="s">
        <v>408</v>
      </c>
      <c r="C847" s="2" t="s">
        <v>348</v>
      </c>
      <c r="D847" s="2" t="s">
        <v>25</v>
      </c>
      <c r="E847" s="2" t="s">
        <v>711</v>
      </c>
      <c r="F847" s="2" t="s">
        <v>421</v>
      </c>
      <c r="G847" s="75">
        <v>219.7</v>
      </c>
      <c r="H847" s="28">
        <v>219.7</v>
      </c>
      <c r="I847" s="13"/>
    </row>
    <row r="848" spans="1:9" s="7" customFormat="1" ht="36" customHeight="1">
      <c r="A848" s="11" t="s">
        <v>26</v>
      </c>
      <c r="B848" s="10" t="s">
        <v>408</v>
      </c>
      <c r="C848" s="10" t="s">
        <v>348</v>
      </c>
      <c r="D848" s="10" t="s">
        <v>25</v>
      </c>
      <c r="E848" s="10" t="s">
        <v>27</v>
      </c>
      <c r="F848" s="10" t="s">
        <v>5</v>
      </c>
      <c r="G848" s="74">
        <f>G849</f>
        <v>16591.89688</v>
      </c>
      <c r="H848" s="36">
        <f>H849</f>
        <v>16591.89688</v>
      </c>
      <c r="I848" s="18"/>
    </row>
    <row r="849" spans="1:9" s="7" customFormat="1" ht="14.25" customHeight="1">
      <c r="A849" s="11" t="s">
        <v>28</v>
      </c>
      <c r="B849" s="10" t="s">
        <v>408</v>
      </c>
      <c r="C849" s="10" t="s">
        <v>348</v>
      </c>
      <c r="D849" s="10" t="s">
        <v>25</v>
      </c>
      <c r="E849" s="10" t="s">
        <v>29</v>
      </c>
      <c r="F849" s="10" t="s">
        <v>5</v>
      </c>
      <c r="G849" s="74">
        <f>G850+G853+G856+G860</f>
        <v>16591.89688</v>
      </c>
      <c r="H849" s="36">
        <f>H850+H853+H856+H860</f>
        <v>16591.89688</v>
      </c>
      <c r="I849" s="18"/>
    </row>
    <row r="850" spans="1:9" s="7" customFormat="1" ht="25.5" customHeight="1">
      <c r="A850" s="11" t="s">
        <v>483</v>
      </c>
      <c r="B850" s="10" t="s">
        <v>408</v>
      </c>
      <c r="C850" s="10" t="s">
        <v>348</v>
      </c>
      <c r="D850" s="10" t="s">
        <v>25</v>
      </c>
      <c r="E850" s="10" t="s">
        <v>484</v>
      </c>
      <c r="F850" s="10" t="s">
        <v>5</v>
      </c>
      <c r="G850" s="74">
        <f>G851</f>
        <v>422.12462</v>
      </c>
      <c r="H850" s="36">
        <f>H851</f>
        <v>422.12462</v>
      </c>
      <c r="I850" s="18"/>
    </row>
    <row r="851" spans="1:9" s="7" customFormat="1" ht="27" customHeight="1">
      <c r="A851" s="11" t="s">
        <v>485</v>
      </c>
      <c r="B851" s="10" t="s">
        <v>408</v>
      </c>
      <c r="C851" s="10" t="s">
        <v>348</v>
      </c>
      <c r="D851" s="10" t="s">
        <v>25</v>
      </c>
      <c r="E851" s="10" t="s">
        <v>486</v>
      </c>
      <c r="F851" s="10" t="s">
        <v>5</v>
      </c>
      <c r="G851" s="74">
        <f>G852</f>
        <v>422.12462</v>
      </c>
      <c r="H851" s="36">
        <f>H852</f>
        <v>422.12462</v>
      </c>
      <c r="I851" s="18"/>
    </row>
    <row r="852" spans="1:9" s="3" customFormat="1" ht="24.75" customHeight="1">
      <c r="A852" s="12" t="s">
        <v>366</v>
      </c>
      <c r="B852" s="2" t="s">
        <v>408</v>
      </c>
      <c r="C852" s="2" t="s">
        <v>348</v>
      </c>
      <c r="D852" s="2" t="s">
        <v>25</v>
      </c>
      <c r="E852" s="2" t="s">
        <v>486</v>
      </c>
      <c r="F852" s="2" t="s">
        <v>367</v>
      </c>
      <c r="G852" s="75">
        <v>422.12462</v>
      </c>
      <c r="H852" s="28">
        <v>422.12462</v>
      </c>
      <c r="I852" s="13"/>
    </row>
    <row r="853" spans="1:9" s="7" customFormat="1" ht="24" customHeight="1">
      <c r="A853" s="11" t="s">
        <v>487</v>
      </c>
      <c r="B853" s="10" t="s">
        <v>408</v>
      </c>
      <c r="C853" s="10" t="s">
        <v>348</v>
      </c>
      <c r="D853" s="10" t="s">
        <v>25</v>
      </c>
      <c r="E853" s="10" t="s">
        <v>488</v>
      </c>
      <c r="F853" s="10" t="s">
        <v>5</v>
      </c>
      <c r="G853" s="74">
        <f>G854</f>
        <v>240</v>
      </c>
      <c r="H853" s="36">
        <f>H854</f>
        <v>240</v>
      </c>
      <c r="I853" s="18"/>
    </row>
    <row r="854" spans="1:9" s="7" customFormat="1" ht="24" customHeight="1">
      <c r="A854" s="11" t="s">
        <v>489</v>
      </c>
      <c r="B854" s="10" t="s">
        <v>408</v>
      </c>
      <c r="C854" s="10" t="s">
        <v>348</v>
      </c>
      <c r="D854" s="10" t="s">
        <v>25</v>
      </c>
      <c r="E854" s="10" t="s">
        <v>490</v>
      </c>
      <c r="F854" s="10" t="s">
        <v>5</v>
      </c>
      <c r="G854" s="74">
        <f>G855</f>
        <v>240</v>
      </c>
      <c r="H854" s="36">
        <f>H855</f>
        <v>240</v>
      </c>
      <c r="I854" s="18"/>
    </row>
    <row r="855" spans="1:9" s="3" customFormat="1" ht="24.75" customHeight="1">
      <c r="A855" s="12" t="s">
        <v>491</v>
      </c>
      <c r="B855" s="2" t="s">
        <v>408</v>
      </c>
      <c r="C855" s="2" t="s">
        <v>348</v>
      </c>
      <c r="D855" s="2" t="s">
        <v>25</v>
      </c>
      <c r="E855" s="2" t="s">
        <v>490</v>
      </c>
      <c r="F855" s="2" t="s">
        <v>492</v>
      </c>
      <c r="G855" s="75">
        <f>400-160</f>
        <v>240</v>
      </c>
      <c r="H855" s="28">
        <v>240</v>
      </c>
      <c r="I855" s="13"/>
    </row>
    <row r="856" spans="1:9" s="7" customFormat="1" ht="24" customHeight="1">
      <c r="A856" s="11" t="s">
        <v>493</v>
      </c>
      <c r="B856" s="10" t="s">
        <v>408</v>
      </c>
      <c r="C856" s="10" t="s">
        <v>348</v>
      </c>
      <c r="D856" s="10" t="s">
        <v>25</v>
      </c>
      <c r="E856" s="10" t="s">
        <v>494</v>
      </c>
      <c r="F856" s="10" t="s">
        <v>5</v>
      </c>
      <c r="G856" s="74">
        <f>G857</f>
        <v>5039.8</v>
      </c>
      <c r="H856" s="36">
        <f>H857</f>
        <v>5039.8</v>
      </c>
      <c r="I856" s="18"/>
    </row>
    <row r="857" spans="1:9" s="7" customFormat="1" ht="24" customHeight="1">
      <c r="A857" s="11" t="s">
        <v>495</v>
      </c>
      <c r="B857" s="10" t="s">
        <v>408</v>
      </c>
      <c r="C857" s="10" t="s">
        <v>348</v>
      </c>
      <c r="D857" s="10" t="s">
        <v>25</v>
      </c>
      <c r="E857" s="10" t="s">
        <v>496</v>
      </c>
      <c r="F857" s="10" t="s">
        <v>5</v>
      </c>
      <c r="G857" s="74">
        <f>G858+G859</f>
        <v>5039.8</v>
      </c>
      <c r="H857" s="36">
        <f>H858+H859</f>
        <v>5039.8</v>
      </c>
      <c r="I857" s="18"/>
    </row>
    <row r="858" spans="1:9" s="3" customFormat="1" ht="24.75" customHeight="1">
      <c r="A858" s="12" t="s">
        <v>36</v>
      </c>
      <c r="B858" s="2" t="s">
        <v>408</v>
      </c>
      <c r="C858" s="2" t="s">
        <v>348</v>
      </c>
      <c r="D858" s="2" t="s">
        <v>25</v>
      </c>
      <c r="E858" s="2" t="s">
        <v>496</v>
      </c>
      <c r="F858" s="2" t="s">
        <v>37</v>
      </c>
      <c r="G858" s="75">
        <v>2098.30787</v>
      </c>
      <c r="H858" s="28">
        <v>2098.30787</v>
      </c>
      <c r="I858" s="13"/>
    </row>
    <row r="859" spans="1:9" s="3" customFormat="1" ht="24.75" customHeight="1">
      <c r="A859" s="12" t="s">
        <v>491</v>
      </c>
      <c r="B859" s="2" t="s">
        <v>408</v>
      </c>
      <c r="C859" s="2" t="s">
        <v>348</v>
      </c>
      <c r="D859" s="2" t="s">
        <v>25</v>
      </c>
      <c r="E859" s="2" t="s">
        <v>496</v>
      </c>
      <c r="F859" s="2" t="s">
        <v>492</v>
      </c>
      <c r="G859" s="75">
        <v>2941.49213</v>
      </c>
      <c r="H859" s="28">
        <v>2941.49213</v>
      </c>
      <c r="I859" s="13"/>
    </row>
    <row r="860" spans="1:9" s="7" customFormat="1" ht="24" customHeight="1">
      <c r="A860" s="11" t="s">
        <v>497</v>
      </c>
      <c r="B860" s="10" t="s">
        <v>408</v>
      </c>
      <c r="C860" s="10" t="s">
        <v>348</v>
      </c>
      <c r="D860" s="10" t="s">
        <v>25</v>
      </c>
      <c r="E860" s="10" t="s">
        <v>498</v>
      </c>
      <c r="F860" s="10" t="s">
        <v>5</v>
      </c>
      <c r="G860" s="74">
        <f>G861</f>
        <v>10889.97226</v>
      </c>
      <c r="H860" s="36">
        <f>H861</f>
        <v>10889.97226</v>
      </c>
      <c r="I860" s="18"/>
    </row>
    <row r="861" spans="1:9" s="7" customFormat="1" ht="24" customHeight="1">
      <c r="A861" s="11" t="s">
        <v>497</v>
      </c>
      <c r="B861" s="10" t="s">
        <v>408</v>
      </c>
      <c r="C861" s="10" t="s">
        <v>348</v>
      </c>
      <c r="D861" s="10" t="s">
        <v>25</v>
      </c>
      <c r="E861" s="10" t="s">
        <v>499</v>
      </c>
      <c r="F861" s="10" t="s">
        <v>5</v>
      </c>
      <c r="G861" s="74">
        <f>G862</f>
        <v>10889.97226</v>
      </c>
      <c r="H861" s="36">
        <f>H862</f>
        <v>10889.97226</v>
      </c>
      <c r="I861" s="18"/>
    </row>
    <row r="862" spans="1:9" s="3" customFormat="1" ht="24.75" customHeight="1">
      <c r="A862" s="12" t="s">
        <v>491</v>
      </c>
      <c r="B862" s="2" t="s">
        <v>408</v>
      </c>
      <c r="C862" s="2" t="s">
        <v>348</v>
      </c>
      <c r="D862" s="2" t="s">
        <v>25</v>
      </c>
      <c r="E862" s="2" t="s">
        <v>499</v>
      </c>
      <c r="F862" s="2" t="s">
        <v>492</v>
      </c>
      <c r="G862" s="75">
        <v>10889.97226</v>
      </c>
      <c r="H862" s="28">
        <v>10889.97226</v>
      </c>
      <c r="I862" s="13"/>
    </row>
    <row r="863" spans="1:9" s="3" customFormat="1" ht="15" customHeight="1">
      <c r="A863" s="9" t="s">
        <v>377</v>
      </c>
      <c r="B863" s="10" t="s">
        <v>408</v>
      </c>
      <c r="C863" s="10" t="s">
        <v>133</v>
      </c>
      <c r="D863" s="10"/>
      <c r="E863" s="10" t="s">
        <v>5</v>
      </c>
      <c r="F863" s="10" t="s">
        <v>5</v>
      </c>
      <c r="G863" s="74">
        <f>G864+G871</f>
        <v>888.84517</v>
      </c>
      <c r="H863" s="36">
        <f>H864+H871</f>
        <v>876.80915</v>
      </c>
      <c r="I863" s="13"/>
    </row>
    <row r="864" spans="1:9" s="3" customFormat="1" ht="15" customHeight="1">
      <c r="A864" s="9" t="s">
        <v>653</v>
      </c>
      <c r="B864" s="10" t="s">
        <v>408</v>
      </c>
      <c r="C864" s="10" t="s">
        <v>133</v>
      </c>
      <c r="D864" s="10" t="s">
        <v>13</v>
      </c>
      <c r="E864" s="10" t="s">
        <v>5</v>
      </c>
      <c r="F864" s="10" t="s">
        <v>5</v>
      </c>
      <c r="G864" s="74">
        <f>G865</f>
        <v>580.84517</v>
      </c>
      <c r="H864" s="36">
        <f>H865</f>
        <v>568.80915</v>
      </c>
      <c r="I864" s="13"/>
    </row>
    <row r="865" spans="1:9" s="3" customFormat="1" ht="15" customHeight="1">
      <c r="A865" s="9" t="s">
        <v>16</v>
      </c>
      <c r="B865" s="10" t="s">
        <v>408</v>
      </c>
      <c r="C865" s="10" t="s">
        <v>133</v>
      </c>
      <c r="D865" s="10" t="s">
        <v>13</v>
      </c>
      <c r="E865" s="10" t="s">
        <v>17</v>
      </c>
      <c r="F865" s="10" t="s">
        <v>5</v>
      </c>
      <c r="G865" s="74">
        <f>G866+G868</f>
        <v>580.84517</v>
      </c>
      <c r="H865" s="36">
        <f>H866+H868</f>
        <v>568.80915</v>
      </c>
      <c r="I865" s="13"/>
    </row>
    <row r="866" spans="1:9" s="3" customFormat="1" ht="26.25" customHeight="1">
      <c r="A866" s="14" t="s">
        <v>654</v>
      </c>
      <c r="B866" s="10" t="s">
        <v>408</v>
      </c>
      <c r="C866" s="10" t="s">
        <v>133</v>
      </c>
      <c r="D866" s="10" t="s">
        <v>13</v>
      </c>
      <c r="E866" s="10" t="s">
        <v>655</v>
      </c>
      <c r="F866" s="10" t="s">
        <v>5</v>
      </c>
      <c r="G866" s="74">
        <f>G867</f>
        <v>337.45315000000005</v>
      </c>
      <c r="H866" s="36">
        <f>H867</f>
        <v>337.45315000000005</v>
      </c>
      <c r="I866" s="13"/>
    </row>
    <row r="867" spans="1:9" s="3" customFormat="1" ht="39" customHeight="1">
      <c r="A867" s="16" t="s">
        <v>668</v>
      </c>
      <c r="B867" s="2" t="s">
        <v>408</v>
      </c>
      <c r="C867" s="2" t="s">
        <v>133</v>
      </c>
      <c r="D867" s="2" t="s">
        <v>13</v>
      </c>
      <c r="E867" s="2" t="s">
        <v>655</v>
      </c>
      <c r="F867" s="2" t="s">
        <v>669</v>
      </c>
      <c r="G867" s="75">
        <v>337.45315000000005</v>
      </c>
      <c r="H867" s="28">
        <v>337.45315000000005</v>
      </c>
      <c r="I867" s="13"/>
    </row>
    <row r="868" spans="1:9" s="3" customFormat="1" ht="20.25" customHeight="1">
      <c r="A868" s="9" t="s">
        <v>656</v>
      </c>
      <c r="B868" s="10" t="s">
        <v>408</v>
      </c>
      <c r="C868" s="10" t="s">
        <v>133</v>
      </c>
      <c r="D868" s="10" t="s">
        <v>13</v>
      </c>
      <c r="E868" s="10" t="s">
        <v>657</v>
      </c>
      <c r="F868" s="10"/>
      <c r="G868" s="74">
        <f>G869+G870</f>
        <v>243.39202</v>
      </c>
      <c r="H868" s="67">
        <f>H869+H870</f>
        <v>231.356</v>
      </c>
      <c r="I868" s="13"/>
    </row>
    <row r="869" spans="1:9" s="3" customFormat="1" ht="24.75" customHeight="1">
      <c r="A869" s="26" t="s">
        <v>36</v>
      </c>
      <c r="B869" s="2" t="s">
        <v>408</v>
      </c>
      <c r="C869" s="2" t="s">
        <v>133</v>
      </c>
      <c r="D869" s="2" t="s">
        <v>13</v>
      </c>
      <c r="E869" s="2" t="s">
        <v>657</v>
      </c>
      <c r="F869" s="2" t="s">
        <v>37</v>
      </c>
      <c r="G869" s="75">
        <v>47.948</v>
      </c>
      <c r="H869" s="28">
        <v>47.948</v>
      </c>
      <c r="I869" s="13"/>
    </row>
    <row r="870" spans="1:9" s="3" customFormat="1" ht="15" customHeight="1">
      <c r="A870" s="26" t="s">
        <v>420</v>
      </c>
      <c r="B870" s="2" t="s">
        <v>408</v>
      </c>
      <c r="C870" s="2" t="s">
        <v>133</v>
      </c>
      <c r="D870" s="2" t="s">
        <v>13</v>
      </c>
      <c r="E870" s="2" t="s">
        <v>657</v>
      </c>
      <c r="F870" s="2" t="s">
        <v>421</v>
      </c>
      <c r="G870" s="75">
        <v>195.44402</v>
      </c>
      <c r="H870" s="28">
        <v>183.408</v>
      </c>
      <c r="I870" s="13"/>
    </row>
    <row r="871" spans="1:9" s="3" customFormat="1" ht="15" customHeight="1">
      <c r="A871" s="29" t="s">
        <v>378</v>
      </c>
      <c r="B871" s="10" t="s">
        <v>408</v>
      </c>
      <c r="C871" s="10" t="s">
        <v>133</v>
      </c>
      <c r="D871" s="10" t="s">
        <v>15</v>
      </c>
      <c r="E871" s="10"/>
      <c r="F871" s="10"/>
      <c r="G871" s="74">
        <f>G872+G880</f>
        <v>308</v>
      </c>
      <c r="H871" s="36">
        <f>H872+H880</f>
        <v>308</v>
      </c>
      <c r="I871" s="13"/>
    </row>
    <row r="872" spans="1:10" s="3" customFormat="1" ht="51.75">
      <c r="A872" s="29" t="s">
        <v>379</v>
      </c>
      <c r="B872" s="10" t="s">
        <v>408</v>
      </c>
      <c r="C872" s="10" t="s">
        <v>133</v>
      </c>
      <c r="D872" s="10" t="s">
        <v>15</v>
      </c>
      <c r="E872" s="10" t="s">
        <v>380</v>
      </c>
      <c r="F872" s="10"/>
      <c r="G872" s="74">
        <f>G873</f>
        <v>208</v>
      </c>
      <c r="H872" s="36">
        <f>H873</f>
        <v>208</v>
      </c>
      <c r="I872" s="13"/>
      <c r="J872" s="55"/>
    </row>
    <row r="873" spans="1:10" s="3" customFormat="1" ht="39" customHeight="1">
      <c r="A873" s="29" t="s">
        <v>381</v>
      </c>
      <c r="B873" s="10" t="s">
        <v>408</v>
      </c>
      <c r="C873" s="10" t="s">
        <v>133</v>
      </c>
      <c r="D873" s="10" t="s">
        <v>15</v>
      </c>
      <c r="E873" s="10" t="s">
        <v>382</v>
      </c>
      <c r="F873" s="10"/>
      <c r="G873" s="74">
        <f>G877+G874</f>
        <v>208</v>
      </c>
      <c r="H873" s="36">
        <f>H877+H874</f>
        <v>208</v>
      </c>
      <c r="I873" s="13"/>
      <c r="J873" s="54"/>
    </row>
    <row r="874" spans="1:9" s="3" customFormat="1" ht="39" customHeight="1">
      <c r="A874" s="11" t="s">
        <v>383</v>
      </c>
      <c r="B874" s="10" t="s">
        <v>408</v>
      </c>
      <c r="C874" s="10" t="s">
        <v>133</v>
      </c>
      <c r="D874" s="10" t="s">
        <v>15</v>
      </c>
      <c r="E874" s="10" t="s">
        <v>384</v>
      </c>
      <c r="F874" s="10" t="s">
        <v>5</v>
      </c>
      <c r="G874" s="74">
        <f>G875</f>
        <v>33</v>
      </c>
      <c r="H874" s="36">
        <f>H875</f>
        <v>33</v>
      </c>
      <c r="I874" s="13"/>
    </row>
    <row r="875" spans="1:10" s="3" customFormat="1" ht="18" customHeight="1">
      <c r="A875" s="11" t="s">
        <v>385</v>
      </c>
      <c r="B875" s="10" t="s">
        <v>408</v>
      </c>
      <c r="C875" s="10" t="s">
        <v>133</v>
      </c>
      <c r="D875" s="10" t="s">
        <v>15</v>
      </c>
      <c r="E875" s="10" t="s">
        <v>386</v>
      </c>
      <c r="F875" s="10" t="s">
        <v>5</v>
      </c>
      <c r="G875" s="74">
        <f>G876</f>
        <v>33</v>
      </c>
      <c r="H875" s="36">
        <f>H876</f>
        <v>33</v>
      </c>
      <c r="I875" s="13"/>
      <c r="J875" s="55"/>
    </row>
    <row r="876" spans="1:9" s="3" customFormat="1" ht="16.5" customHeight="1">
      <c r="A876" s="26" t="s">
        <v>420</v>
      </c>
      <c r="B876" s="2" t="s">
        <v>408</v>
      </c>
      <c r="C876" s="2" t="s">
        <v>133</v>
      </c>
      <c r="D876" s="2" t="s">
        <v>15</v>
      </c>
      <c r="E876" s="2" t="s">
        <v>386</v>
      </c>
      <c r="F876" s="2" t="s">
        <v>421</v>
      </c>
      <c r="G876" s="75">
        <v>33</v>
      </c>
      <c r="H876" s="28">
        <v>33</v>
      </c>
      <c r="I876" s="13"/>
    </row>
    <row r="877" spans="1:9" s="3" customFormat="1" ht="39" customHeight="1">
      <c r="A877" s="29" t="s">
        <v>670</v>
      </c>
      <c r="B877" s="10" t="s">
        <v>408</v>
      </c>
      <c r="C877" s="10" t="s">
        <v>133</v>
      </c>
      <c r="D877" s="10" t="s">
        <v>15</v>
      </c>
      <c r="E877" s="10" t="s">
        <v>671</v>
      </c>
      <c r="F877" s="10"/>
      <c r="G877" s="74">
        <f>G878</f>
        <v>175</v>
      </c>
      <c r="H877" s="36">
        <f>H878</f>
        <v>175</v>
      </c>
      <c r="I877" s="13"/>
    </row>
    <row r="878" spans="1:9" s="3" customFormat="1" ht="15" customHeight="1">
      <c r="A878" s="29" t="s">
        <v>385</v>
      </c>
      <c r="B878" s="10" t="s">
        <v>408</v>
      </c>
      <c r="C878" s="10" t="s">
        <v>133</v>
      </c>
      <c r="D878" s="10" t="s">
        <v>15</v>
      </c>
      <c r="E878" s="10" t="s">
        <v>672</v>
      </c>
      <c r="F878" s="10"/>
      <c r="G878" s="74">
        <f>G879</f>
        <v>175</v>
      </c>
      <c r="H878" s="36">
        <f>H879</f>
        <v>175</v>
      </c>
      <c r="I878" s="13"/>
    </row>
    <row r="879" spans="1:9" s="3" customFormat="1" ht="15" customHeight="1">
      <c r="A879" s="26" t="s">
        <v>420</v>
      </c>
      <c r="B879" s="2" t="s">
        <v>408</v>
      </c>
      <c r="C879" s="2" t="s">
        <v>133</v>
      </c>
      <c r="D879" s="2" t="s">
        <v>15</v>
      </c>
      <c r="E879" s="2" t="s">
        <v>672</v>
      </c>
      <c r="F879" s="2" t="s">
        <v>421</v>
      </c>
      <c r="G879" s="75">
        <v>175</v>
      </c>
      <c r="H879" s="28">
        <v>175</v>
      </c>
      <c r="I879" s="13"/>
    </row>
    <row r="880" spans="1:9" s="3" customFormat="1" ht="15" customHeight="1">
      <c r="A880" s="9" t="s">
        <v>656</v>
      </c>
      <c r="B880" s="10" t="s">
        <v>408</v>
      </c>
      <c r="C880" s="10" t="s">
        <v>133</v>
      </c>
      <c r="D880" s="10" t="s">
        <v>15</v>
      </c>
      <c r="E880" s="10" t="s">
        <v>657</v>
      </c>
      <c r="F880" s="2"/>
      <c r="G880" s="74">
        <f>G881</f>
        <v>100</v>
      </c>
      <c r="H880" s="36">
        <f>H881</f>
        <v>100</v>
      </c>
      <c r="I880" s="13"/>
    </row>
    <row r="881" spans="1:9" s="3" customFormat="1" ht="15" customHeight="1">
      <c r="A881" s="26" t="s">
        <v>420</v>
      </c>
      <c r="B881" s="2" t="s">
        <v>408</v>
      </c>
      <c r="C881" s="2" t="s">
        <v>133</v>
      </c>
      <c r="D881" s="2" t="s">
        <v>15</v>
      </c>
      <c r="E881" s="2" t="s">
        <v>657</v>
      </c>
      <c r="F881" s="2" t="s">
        <v>421</v>
      </c>
      <c r="G881" s="75">
        <v>100</v>
      </c>
      <c r="H881" s="28">
        <v>100</v>
      </c>
      <c r="I881" s="13"/>
    </row>
    <row r="882" spans="1:9" s="7" customFormat="1" ht="24" customHeight="1">
      <c r="A882" s="11" t="s">
        <v>586</v>
      </c>
      <c r="B882" s="10" t="s">
        <v>587</v>
      </c>
      <c r="C882" s="10" t="s">
        <v>5</v>
      </c>
      <c r="D882" s="10" t="s">
        <v>5</v>
      </c>
      <c r="E882" s="10" t="s">
        <v>5</v>
      </c>
      <c r="F882" s="10" t="s">
        <v>5</v>
      </c>
      <c r="G882" s="74">
        <f>G883+G900+G912+G933+G938+G945+G905</f>
        <v>47433.9452</v>
      </c>
      <c r="H882" s="36">
        <f>H883+H900+H912+H933+H938+H945+H905</f>
        <v>44580.40409999999</v>
      </c>
      <c r="I882" s="18"/>
    </row>
    <row r="883" spans="1:9" s="7" customFormat="1" ht="14.25" customHeight="1">
      <c r="A883" s="11" t="s">
        <v>12</v>
      </c>
      <c r="B883" s="10" t="s">
        <v>587</v>
      </c>
      <c r="C883" s="10" t="s">
        <v>13</v>
      </c>
      <c r="D883" s="10"/>
      <c r="E883" s="10" t="s">
        <v>5</v>
      </c>
      <c r="F883" s="10" t="s">
        <v>5</v>
      </c>
      <c r="G883" s="74">
        <f>G884+G894</f>
        <v>7058.983209999999</v>
      </c>
      <c r="H883" s="36">
        <f>H884+H894</f>
        <v>6992.58822</v>
      </c>
      <c r="I883" s="18"/>
    </row>
    <row r="884" spans="1:9" s="7" customFormat="1" ht="36" customHeight="1">
      <c r="A884" s="11" t="s">
        <v>401</v>
      </c>
      <c r="B884" s="10" t="s">
        <v>587</v>
      </c>
      <c r="C884" s="10" t="s">
        <v>13</v>
      </c>
      <c r="D884" s="10" t="s">
        <v>402</v>
      </c>
      <c r="E884" s="10" t="s">
        <v>5</v>
      </c>
      <c r="F884" s="10" t="s">
        <v>5</v>
      </c>
      <c r="G884" s="74">
        <f aca="true" t="shared" si="32" ref="G884:H887">G885</f>
        <v>7048.983209999999</v>
      </c>
      <c r="H884" s="36">
        <f t="shared" si="32"/>
        <v>6982.58822</v>
      </c>
      <c r="I884" s="18"/>
    </row>
    <row r="885" spans="1:9" s="7" customFormat="1" ht="36" customHeight="1">
      <c r="A885" s="11" t="s">
        <v>67</v>
      </c>
      <c r="B885" s="10" t="s">
        <v>587</v>
      </c>
      <c r="C885" s="10" t="s">
        <v>13</v>
      </c>
      <c r="D885" s="10" t="s">
        <v>402</v>
      </c>
      <c r="E885" s="10" t="s">
        <v>68</v>
      </c>
      <c r="F885" s="10" t="s">
        <v>5</v>
      </c>
      <c r="G885" s="74">
        <f t="shared" si="32"/>
        <v>7048.983209999999</v>
      </c>
      <c r="H885" s="36">
        <f t="shared" si="32"/>
        <v>6982.58822</v>
      </c>
      <c r="I885" s="18"/>
    </row>
    <row r="886" spans="1:9" s="7" customFormat="1" ht="24" customHeight="1">
      <c r="A886" s="11" t="s">
        <v>588</v>
      </c>
      <c r="B886" s="10" t="s">
        <v>587</v>
      </c>
      <c r="C886" s="10" t="s">
        <v>13</v>
      </c>
      <c r="D886" s="10" t="s">
        <v>402</v>
      </c>
      <c r="E886" s="10" t="s">
        <v>589</v>
      </c>
      <c r="F886" s="10" t="s">
        <v>5</v>
      </c>
      <c r="G886" s="74">
        <f t="shared" si="32"/>
        <v>7048.983209999999</v>
      </c>
      <c r="H886" s="36">
        <f t="shared" si="32"/>
        <v>6982.58822</v>
      </c>
      <c r="I886" s="18"/>
    </row>
    <row r="887" spans="1:9" s="7" customFormat="1" ht="24" customHeight="1">
      <c r="A887" s="11" t="s">
        <v>590</v>
      </c>
      <c r="B887" s="10" t="s">
        <v>587</v>
      </c>
      <c r="C887" s="10" t="s">
        <v>13</v>
      </c>
      <c r="D887" s="10" t="s">
        <v>402</v>
      </c>
      <c r="E887" s="10" t="s">
        <v>591</v>
      </c>
      <c r="F887" s="10" t="s">
        <v>5</v>
      </c>
      <c r="G887" s="74">
        <f t="shared" si="32"/>
        <v>7048.983209999999</v>
      </c>
      <c r="H887" s="36">
        <f t="shared" si="32"/>
        <v>6982.58822</v>
      </c>
      <c r="I887" s="18"/>
    </row>
    <row r="888" spans="1:9" s="7" customFormat="1" ht="36" customHeight="1">
      <c r="A888" s="11" t="s">
        <v>592</v>
      </c>
      <c r="B888" s="10" t="s">
        <v>587</v>
      </c>
      <c r="C888" s="10" t="s">
        <v>13</v>
      </c>
      <c r="D888" s="10" t="s">
        <v>402</v>
      </c>
      <c r="E888" s="10" t="s">
        <v>593</v>
      </c>
      <c r="F888" s="10" t="s">
        <v>5</v>
      </c>
      <c r="G888" s="74">
        <f>G889+G890+G891+G892+G893</f>
        <v>7048.983209999999</v>
      </c>
      <c r="H888" s="36">
        <f>H889+H890+H891+H892+H893</f>
        <v>6982.58822</v>
      </c>
      <c r="I888" s="18"/>
    </row>
    <row r="889" spans="1:9" s="3" customFormat="1" ht="15" customHeight="1">
      <c r="A889" s="12" t="s">
        <v>20</v>
      </c>
      <c r="B889" s="2" t="s">
        <v>587</v>
      </c>
      <c r="C889" s="2" t="s">
        <v>13</v>
      </c>
      <c r="D889" s="2" t="s">
        <v>402</v>
      </c>
      <c r="E889" s="2" t="s">
        <v>593</v>
      </c>
      <c r="F889" s="2" t="s">
        <v>21</v>
      </c>
      <c r="G889" s="75">
        <v>4864.22958</v>
      </c>
      <c r="H889" s="28">
        <v>4864.22958</v>
      </c>
      <c r="I889" s="13"/>
    </row>
    <row r="890" spans="1:9" s="3" customFormat="1" ht="36.75" customHeight="1">
      <c r="A890" s="12" t="s">
        <v>22</v>
      </c>
      <c r="B890" s="2" t="s">
        <v>587</v>
      </c>
      <c r="C890" s="2" t="s">
        <v>13</v>
      </c>
      <c r="D890" s="2" t="s">
        <v>402</v>
      </c>
      <c r="E890" s="2" t="s">
        <v>593</v>
      </c>
      <c r="F890" s="2" t="s">
        <v>23</v>
      </c>
      <c r="G890" s="75">
        <v>1491.3746299999998</v>
      </c>
      <c r="H890" s="28">
        <v>1491.3746299999998</v>
      </c>
      <c r="I890" s="13"/>
    </row>
    <row r="891" spans="1:9" s="3" customFormat="1" ht="24.75" customHeight="1">
      <c r="A891" s="12" t="s">
        <v>34</v>
      </c>
      <c r="B891" s="2" t="s">
        <v>587</v>
      </c>
      <c r="C891" s="2" t="s">
        <v>13</v>
      </c>
      <c r="D891" s="2" t="s">
        <v>402</v>
      </c>
      <c r="E891" s="2" t="s">
        <v>593</v>
      </c>
      <c r="F891" s="2" t="s">
        <v>35</v>
      </c>
      <c r="G891" s="75">
        <v>153.2038</v>
      </c>
      <c r="H891" s="28">
        <v>152.61162</v>
      </c>
      <c r="I891" s="13"/>
    </row>
    <row r="892" spans="1:9" s="3" customFormat="1" ht="24.75" customHeight="1">
      <c r="A892" s="12" t="s">
        <v>36</v>
      </c>
      <c r="B892" s="2" t="s">
        <v>587</v>
      </c>
      <c r="C892" s="2" t="s">
        <v>13</v>
      </c>
      <c r="D892" s="2" t="s">
        <v>402</v>
      </c>
      <c r="E892" s="2" t="s">
        <v>593</v>
      </c>
      <c r="F892" s="2" t="s">
        <v>37</v>
      </c>
      <c r="G892" s="75">
        <v>530.1751999999999</v>
      </c>
      <c r="H892" s="28">
        <v>464.37239</v>
      </c>
      <c r="I892" s="13"/>
    </row>
    <row r="893" spans="1:9" s="3" customFormat="1" ht="24.75" customHeight="1">
      <c r="A893" s="26" t="s">
        <v>366</v>
      </c>
      <c r="B893" s="2" t="s">
        <v>587</v>
      </c>
      <c r="C893" s="2" t="s">
        <v>13</v>
      </c>
      <c r="D893" s="2" t="s">
        <v>402</v>
      </c>
      <c r="E893" s="2" t="s">
        <v>593</v>
      </c>
      <c r="F893" s="2" t="s">
        <v>367</v>
      </c>
      <c r="G893" s="75">
        <v>10</v>
      </c>
      <c r="H893" s="28">
        <v>10</v>
      </c>
      <c r="I893" s="13"/>
    </row>
    <row r="894" spans="1:9" s="7" customFormat="1" ht="14.25" customHeight="1">
      <c r="A894" s="11" t="s">
        <v>137</v>
      </c>
      <c r="B894" s="10" t="s">
        <v>587</v>
      </c>
      <c r="C894" s="10" t="s">
        <v>13</v>
      </c>
      <c r="D894" s="10" t="s">
        <v>138</v>
      </c>
      <c r="E894" s="10" t="s">
        <v>5</v>
      </c>
      <c r="F894" s="10" t="s">
        <v>5</v>
      </c>
      <c r="G894" s="74">
        <f aca="true" t="shared" si="33" ref="G894:H898">G895</f>
        <v>10</v>
      </c>
      <c r="H894" s="36">
        <f t="shared" si="33"/>
        <v>10</v>
      </c>
      <c r="I894" s="18"/>
    </row>
    <row r="895" spans="1:9" s="7" customFormat="1" ht="36" customHeight="1">
      <c r="A895" s="11" t="s">
        <v>67</v>
      </c>
      <c r="B895" s="10" t="s">
        <v>587</v>
      </c>
      <c r="C895" s="10" t="s">
        <v>13</v>
      </c>
      <c r="D895" s="10" t="s">
        <v>138</v>
      </c>
      <c r="E895" s="10" t="s">
        <v>68</v>
      </c>
      <c r="F895" s="10" t="s">
        <v>5</v>
      </c>
      <c r="G895" s="74">
        <f t="shared" si="33"/>
        <v>10</v>
      </c>
      <c r="H895" s="36">
        <f t="shared" si="33"/>
        <v>10</v>
      </c>
      <c r="I895" s="18"/>
    </row>
    <row r="896" spans="1:9" s="7" customFormat="1" ht="27.75" customHeight="1">
      <c r="A896" s="11" t="s">
        <v>594</v>
      </c>
      <c r="B896" s="10" t="s">
        <v>587</v>
      </c>
      <c r="C896" s="10" t="s">
        <v>13</v>
      </c>
      <c r="D896" s="10" t="s">
        <v>138</v>
      </c>
      <c r="E896" s="10" t="s">
        <v>595</v>
      </c>
      <c r="F896" s="10" t="s">
        <v>5</v>
      </c>
      <c r="G896" s="74">
        <f t="shared" si="33"/>
        <v>10</v>
      </c>
      <c r="H896" s="36">
        <f t="shared" si="33"/>
        <v>10</v>
      </c>
      <c r="I896" s="18"/>
    </row>
    <row r="897" spans="1:9" s="7" customFormat="1" ht="24" customHeight="1">
      <c r="A897" s="11" t="s">
        <v>596</v>
      </c>
      <c r="B897" s="10" t="s">
        <v>587</v>
      </c>
      <c r="C897" s="10" t="s">
        <v>13</v>
      </c>
      <c r="D897" s="10" t="s">
        <v>138</v>
      </c>
      <c r="E897" s="10" t="s">
        <v>597</v>
      </c>
      <c r="F897" s="10" t="s">
        <v>5</v>
      </c>
      <c r="G897" s="74">
        <f t="shared" si="33"/>
        <v>10</v>
      </c>
      <c r="H897" s="36">
        <f t="shared" si="33"/>
        <v>10</v>
      </c>
      <c r="I897" s="18"/>
    </row>
    <row r="898" spans="1:9" s="7" customFormat="1" ht="24" customHeight="1">
      <c r="A898" s="11" t="s">
        <v>598</v>
      </c>
      <c r="B898" s="10" t="s">
        <v>587</v>
      </c>
      <c r="C898" s="10" t="s">
        <v>13</v>
      </c>
      <c r="D898" s="10" t="s">
        <v>138</v>
      </c>
      <c r="E898" s="10" t="s">
        <v>599</v>
      </c>
      <c r="F898" s="10" t="s">
        <v>5</v>
      </c>
      <c r="G898" s="74">
        <f t="shared" si="33"/>
        <v>10</v>
      </c>
      <c r="H898" s="36">
        <f t="shared" si="33"/>
        <v>10</v>
      </c>
      <c r="I898" s="18"/>
    </row>
    <row r="899" spans="1:9" s="3" customFormat="1" ht="24.75" customHeight="1">
      <c r="A899" s="12" t="s">
        <v>36</v>
      </c>
      <c r="B899" s="2" t="s">
        <v>587</v>
      </c>
      <c r="C899" s="2" t="s">
        <v>13</v>
      </c>
      <c r="D899" s="2" t="s">
        <v>138</v>
      </c>
      <c r="E899" s="2" t="s">
        <v>599</v>
      </c>
      <c r="F899" s="2" t="s">
        <v>37</v>
      </c>
      <c r="G899" s="75">
        <v>10</v>
      </c>
      <c r="H899" s="28">
        <v>10</v>
      </c>
      <c r="I899" s="13"/>
    </row>
    <row r="900" spans="1:9" s="7" customFormat="1" ht="14.25" customHeight="1">
      <c r="A900" s="11" t="s">
        <v>600</v>
      </c>
      <c r="B900" s="10" t="s">
        <v>587</v>
      </c>
      <c r="C900" s="10" t="s">
        <v>15</v>
      </c>
      <c r="D900" s="10"/>
      <c r="E900" s="10" t="s">
        <v>5</v>
      </c>
      <c r="F900" s="10" t="s">
        <v>5</v>
      </c>
      <c r="G900" s="74">
        <f aca="true" t="shared" si="34" ref="G900:H903">G901</f>
        <v>1687.8</v>
      </c>
      <c r="H900" s="36">
        <f t="shared" si="34"/>
        <v>1687.8</v>
      </c>
      <c r="I900" s="18"/>
    </row>
    <row r="901" spans="1:9" s="7" customFormat="1" ht="14.25" customHeight="1">
      <c r="A901" s="11" t="s">
        <v>601</v>
      </c>
      <c r="B901" s="10" t="s">
        <v>587</v>
      </c>
      <c r="C901" s="10" t="s">
        <v>15</v>
      </c>
      <c r="D901" s="10" t="s">
        <v>185</v>
      </c>
      <c r="E901" s="10" t="s">
        <v>5</v>
      </c>
      <c r="F901" s="10" t="s">
        <v>5</v>
      </c>
      <c r="G901" s="74">
        <f t="shared" si="34"/>
        <v>1687.8</v>
      </c>
      <c r="H901" s="36">
        <f t="shared" si="34"/>
        <v>1687.8</v>
      </c>
      <c r="I901" s="18"/>
    </row>
    <row r="902" spans="1:9" s="7" customFormat="1" ht="14.25" customHeight="1">
      <c r="A902" s="11" t="s">
        <v>16</v>
      </c>
      <c r="B902" s="10" t="s">
        <v>587</v>
      </c>
      <c r="C902" s="10" t="s">
        <v>15</v>
      </c>
      <c r="D902" s="10" t="s">
        <v>185</v>
      </c>
      <c r="E902" s="10" t="s">
        <v>17</v>
      </c>
      <c r="F902" s="10" t="s">
        <v>5</v>
      </c>
      <c r="G902" s="74">
        <f t="shared" si="34"/>
        <v>1687.8</v>
      </c>
      <c r="H902" s="36">
        <f t="shared" si="34"/>
        <v>1687.8</v>
      </c>
      <c r="I902" s="18"/>
    </row>
    <row r="903" spans="1:9" s="7" customFormat="1" ht="24" customHeight="1">
      <c r="A903" s="11" t="s">
        <v>602</v>
      </c>
      <c r="B903" s="10" t="s">
        <v>587</v>
      </c>
      <c r="C903" s="10" t="s">
        <v>15</v>
      </c>
      <c r="D903" s="10" t="s">
        <v>185</v>
      </c>
      <c r="E903" s="10" t="s">
        <v>603</v>
      </c>
      <c r="F903" s="10" t="s">
        <v>5</v>
      </c>
      <c r="G903" s="74">
        <f t="shared" si="34"/>
        <v>1687.8</v>
      </c>
      <c r="H903" s="36">
        <f t="shared" si="34"/>
        <v>1687.8</v>
      </c>
      <c r="I903" s="18"/>
    </row>
    <row r="904" spans="1:9" s="3" customFormat="1" ht="15" customHeight="1">
      <c r="A904" s="12" t="s">
        <v>604</v>
      </c>
      <c r="B904" s="2" t="s">
        <v>587</v>
      </c>
      <c r="C904" s="2" t="s">
        <v>15</v>
      </c>
      <c r="D904" s="2" t="s">
        <v>185</v>
      </c>
      <c r="E904" s="2" t="s">
        <v>603</v>
      </c>
      <c r="F904" s="2" t="s">
        <v>605</v>
      </c>
      <c r="G904" s="75">
        <v>1687.8</v>
      </c>
      <c r="H904" s="28">
        <v>1687.8</v>
      </c>
      <c r="I904" s="13"/>
    </row>
    <row r="905" spans="1:9" s="3" customFormat="1" ht="30.75" customHeight="1">
      <c r="A905" s="14" t="s">
        <v>201</v>
      </c>
      <c r="B905" s="10" t="s">
        <v>587</v>
      </c>
      <c r="C905" s="10" t="s">
        <v>185</v>
      </c>
      <c r="D905" s="10" t="s">
        <v>202</v>
      </c>
      <c r="E905" s="10" t="s">
        <v>5</v>
      </c>
      <c r="F905" s="10"/>
      <c r="G905" s="74">
        <f>G906</f>
        <v>84</v>
      </c>
      <c r="H905" s="36">
        <f>H906</f>
        <v>84</v>
      </c>
      <c r="I905" s="13"/>
    </row>
    <row r="906" spans="1:9" s="3" customFormat="1" ht="44.25" customHeight="1">
      <c r="A906" s="14" t="s">
        <v>203</v>
      </c>
      <c r="B906" s="10" t="s">
        <v>587</v>
      </c>
      <c r="C906" s="10" t="s">
        <v>185</v>
      </c>
      <c r="D906" s="10" t="s">
        <v>202</v>
      </c>
      <c r="E906" s="10" t="s">
        <v>204</v>
      </c>
      <c r="F906" s="10"/>
      <c r="G906" s="74">
        <f>G907</f>
        <v>84</v>
      </c>
      <c r="H906" s="36">
        <f>H907</f>
        <v>84</v>
      </c>
      <c r="I906" s="13"/>
    </row>
    <row r="907" spans="1:9" s="3" customFormat="1" ht="54" customHeight="1">
      <c r="A907" s="14" t="s">
        <v>205</v>
      </c>
      <c r="B907" s="10" t="s">
        <v>587</v>
      </c>
      <c r="C907" s="10" t="s">
        <v>185</v>
      </c>
      <c r="D907" s="10" t="s">
        <v>202</v>
      </c>
      <c r="E907" s="10" t="s">
        <v>206</v>
      </c>
      <c r="F907" s="10"/>
      <c r="G907" s="74">
        <f>G908+G910</f>
        <v>84</v>
      </c>
      <c r="H907" s="36">
        <f>H908+H910</f>
        <v>84</v>
      </c>
      <c r="I907" s="13"/>
    </row>
    <row r="908" spans="1:9" s="3" customFormat="1" ht="29.25" customHeight="1">
      <c r="A908" s="14" t="s">
        <v>207</v>
      </c>
      <c r="B908" s="10" t="s">
        <v>587</v>
      </c>
      <c r="C908" s="10" t="s">
        <v>185</v>
      </c>
      <c r="D908" s="10" t="s">
        <v>202</v>
      </c>
      <c r="E908" s="10" t="s">
        <v>208</v>
      </c>
      <c r="F908" s="10" t="s">
        <v>5</v>
      </c>
      <c r="G908" s="74">
        <f>G909</f>
        <v>40</v>
      </c>
      <c r="H908" s="36">
        <f>H909</f>
        <v>40</v>
      </c>
      <c r="I908" s="13"/>
    </row>
    <row r="909" spans="1:9" s="3" customFormat="1" ht="15" customHeight="1">
      <c r="A909" s="16" t="s">
        <v>606</v>
      </c>
      <c r="B909" s="2" t="s">
        <v>587</v>
      </c>
      <c r="C909" s="2" t="s">
        <v>185</v>
      </c>
      <c r="D909" s="2" t="s">
        <v>202</v>
      </c>
      <c r="E909" s="2" t="s">
        <v>208</v>
      </c>
      <c r="F909" s="2" t="s">
        <v>607</v>
      </c>
      <c r="G909" s="75">
        <v>40</v>
      </c>
      <c r="H909" s="28">
        <v>40</v>
      </c>
      <c r="I909" s="13"/>
    </row>
    <row r="910" spans="1:9" s="3" customFormat="1" ht="32.25" customHeight="1">
      <c r="A910" s="14" t="s">
        <v>744</v>
      </c>
      <c r="B910" s="10" t="s">
        <v>587</v>
      </c>
      <c r="C910" s="10" t="s">
        <v>185</v>
      </c>
      <c r="D910" s="10" t="s">
        <v>202</v>
      </c>
      <c r="E910" s="56" t="s">
        <v>745</v>
      </c>
      <c r="F910" s="40"/>
      <c r="G910" s="77">
        <f>G911</f>
        <v>44</v>
      </c>
      <c r="H910" s="36">
        <f>H911</f>
        <v>44</v>
      </c>
      <c r="I910" s="13"/>
    </row>
    <row r="911" spans="1:9" s="3" customFormat="1" ht="15" customHeight="1">
      <c r="A911" s="16" t="s">
        <v>606</v>
      </c>
      <c r="B911" s="2" t="s">
        <v>587</v>
      </c>
      <c r="C911" s="2" t="s">
        <v>185</v>
      </c>
      <c r="D911" s="2" t="s">
        <v>202</v>
      </c>
      <c r="E911" s="57" t="s">
        <v>745</v>
      </c>
      <c r="F911" s="2" t="s">
        <v>607</v>
      </c>
      <c r="G911" s="75">
        <v>44</v>
      </c>
      <c r="H911" s="28">
        <v>44</v>
      </c>
      <c r="I911" s="13"/>
    </row>
    <row r="912" spans="1:9" s="7" customFormat="1" ht="14.25" customHeight="1">
      <c r="A912" s="11" t="s">
        <v>216</v>
      </c>
      <c r="B912" s="10" t="s">
        <v>587</v>
      </c>
      <c r="C912" s="10" t="s">
        <v>25</v>
      </c>
      <c r="D912" s="10"/>
      <c r="E912" s="10" t="s">
        <v>5</v>
      </c>
      <c r="F912" s="10" t="s">
        <v>5</v>
      </c>
      <c r="G912" s="74">
        <f>G913+G922</f>
        <v>16630.70699</v>
      </c>
      <c r="H912" s="36">
        <f>H913+H922</f>
        <v>15830.796279999999</v>
      </c>
      <c r="I912" s="18"/>
    </row>
    <row r="913" spans="1:9" s="7" customFormat="1" ht="14.25" customHeight="1">
      <c r="A913" s="11" t="s">
        <v>229</v>
      </c>
      <c r="B913" s="10" t="s">
        <v>587</v>
      </c>
      <c r="C913" s="10" t="s">
        <v>25</v>
      </c>
      <c r="D913" s="10" t="s">
        <v>187</v>
      </c>
      <c r="E913" s="10" t="s">
        <v>5</v>
      </c>
      <c r="F913" s="10" t="s">
        <v>5</v>
      </c>
      <c r="G913" s="74">
        <f>G914+G919</f>
        <v>13804.10699</v>
      </c>
      <c r="H913" s="36">
        <f>H914+H919</f>
        <v>13734.79825</v>
      </c>
      <c r="I913" s="18"/>
    </row>
    <row r="914" spans="1:9" s="7" customFormat="1" ht="37.5" customHeight="1">
      <c r="A914" s="11" t="s">
        <v>230</v>
      </c>
      <c r="B914" s="10" t="s">
        <v>587</v>
      </c>
      <c r="C914" s="10" t="s">
        <v>25</v>
      </c>
      <c r="D914" s="10" t="s">
        <v>187</v>
      </c>
      <c r="E914" s="10" t="s">
        <v>231</v>
      </c>
      <c r="F914" s="10" t="s">
        <v>5</v>
      </c>
      <c r="G914" s="74">
        <f aca="true" t="shared" si="35" ref="G914:H917">G915</f>
        <v>13644.22811</v>
      </c>
      <c r="H914" s="36">
        <f t="shared" si="35"/>
        <v>13574.91937</v>
      </c>
      <c r="I914" s="18"/>
    </row>
    <row r="915" spans="1:9" s="7" customFormat="1" ht="39" customHeight="1">
      <c r="A915" s="11" t="s">
        <v>232</v>
      </c>
      <c r="B915" s="10" t="s">
        <v>587</v>
      </c>
      <c r="C915" s="10" t="s">
        <v>25</v>
      </c>
      <c r="D915" s="10" t="s">
        <v>187</v>
      </c>
      <c r="E915" s="10" t="s">
        <v>233</v>
      </c>
      <c r="F915" s="10" t="s">
        <v>5</v>
      </c>
      <c r="G915" s="74">
        <f t="shared" si="35"/>
        <v>13644.22811</v>
      </c>
      <c r="H915" s="36">
        <f t="shared" si="35"/>
        <v>13574.91937</v>
      </c>
      <c r="I915" s="18"/>
    </row>
    <row r="916" spans="1:9" s="7" customFormat="1" ht="36" customHeight="1">
      <c r="A916" s="11" t="s">
        <v>234</v>
      </c>
      <c r="B916" s="10" t="s">
        <v>587</v>
      </c>
      <c r="C916" s="10" t="s">
        <v>25</v>
      </c>
      <c r="D916" s="10" t="s">
        <v>187</v>
      </c>
      <c r="E916" s="10" t="s">
        <v>235</v>
      </c>
      <c r="F916" s="10" t="s">
        <v>5</v>
      </c>
      <c r="G916" s="74">
        <f t="shared" si="35"/>
        <v>13644.22811</v>
      </c>
      <c r="H916" s="36">
        <f t="shared" si="35"/>
        <v>13574.91937</v>
      </c>
      <c r="I916" s="18"/>
    </row>
    <row r="917" spans="1:9" s="7" customFormat="1" ht="63.75" customHeight="1">
      <c r="A917" s="11" t="s">
        <v>236</v>
      </c>
      <c r="B917" s="10" t="s">
        <v>587</v>
      </c>
      <c r="C917" s="10" t="s">
        <v>25</v>
      </c>
      <c r="D917" s="10" t="s">
        <v>187</v>
      </c>
      <c r="E917" s="10" t="s">
        <v>237</v>
      </c>
      <c r="F917" s="10" t="s">
        <v>5</v>
      </c>
      <c r="G917" s="74">
        <f t="shared" si="35"/>
        <v>13644.22811</v>
      </c>
      <c r="H917" s="36">
        <f t="shared" si="35"/>
        <v>13574.91937</v>
      </c>
      <c r="I917" s="18"/>
    </row>
    <row r="918" spans="1:9" s="3" customFormat="1" ht="15" customHeight="1">
      <c r="A918" s="12" t="s">
        <v>606</v>
      </c>
      <c r="B918" s="2" t="s">
        <v>587</v>
      </c>
      <c r="C918" s="2" t="s">
        <v>25</v>
      </c>
      <c r="D918" s="2" t="s">
        <v>187</v>
      </c>
      <c r="E918" s="2" t="s">
        <v>237</v>
      </c>
      <c r="F918" s="2" t="s">
        <v>607</v>
      </c>
      <c r="G918" s="75">
        <v>13644.22811</v>
      </c>
      <c r="H918" s="28">
        <v>13574.91937</v>
      </c>
      <c r="I918" s="13"/>
    </row>
    <row r="919" spans="1:9" s="3" customFormat="1" ht="15" customHeight="1">
      <c r="A919" s="11" t="s">
        <v>16</v>
      </c>
      <c r="B919" s="10" t="s">
        <v>587</v>
      </c>
      <c r="C919" s="10" t="s">
        <v>25</v>
      </c>
      <c r="D919" s="10" t="s">
        <v>187</v>
      </c>
      <c r="E919" s="10" t="s">
        <v>17</v>
      </c>
      <c r="F919" s="2"/>
      <c r="G919" s="74">
        <f>G920</f>
        <v>159.87888</v>
      </c>
      <c r="H919" s="36">
        <f>H920</f>
        <v>159.87888</v>
      </c>
      <c r="I919" s="13"/>
    </row>
    <row r="920" spans="1:9" s="3" customFormat="1" ht="51" customHeight="1">
      <c r="A920" s="14" t="s">
        <v>643</v>
      </c>
      <c r="B920" s="10" t="s">
        <v>587</v>
      </c>
      <c r="C920" s="10" t="s">
        <v>25</v>
      </c>
      <c r="D920" s="10" t="s">
        <v>187</v>
      </c>
      <c r="E920" s="10" t="s">
        <v>644</v>
      </c>
      <c r="F920" s="10"/>
      <c r="G920" s="74">
        <f>G921</f>
        <v>159.87888</v>
      </c>
      <c r="H920" s="36">
        <f>H921</f>
        <v>159.87888</v>
      </c>
      <c r="I920" s="13"/>
    </row>
    <row r="921" spans="1:9" s="3" customFormat="1" ht="15" customHeight="1">
      <c r="A921" s="12" t="s">
        <v>606</v>
      </c>
      <c r="B921" s="2" t="s">
        <v>587</v>
      </c>
      <c r="C921" s="2" t="s">
        <v>25</v>
      </c>
      <c r="D921" s="2" t="s">
        <v>187</v>
      </c>
      <c r="E921" s="2" t="s">
        <v>644</v>
      </c>
      <c r="F921" s="2" t="s">
        <v>607</v>
      </c>
      <c r="G921" s="75">
        <v>159.87888</v>
      </c>
      <c r="H921" s="28">
        <v>159.87888</v>
      </c>
      <c r="I921" s="13"/>
    </row>
    <row r="922" spans="1:9" s="3" customFormat="1" ht="15" customHeight="1">
      <c r="A922" s="11" t="s">
        <v>238</v>
      </c>
      <c r="B922" s="10" t="s">
        <v>587</v>
      </c>
      <c r="C922" s="10" t="s">
        <v>25</v>
      </c>
      <c r="D922" s="10" t="s">
        <v>239</v>
      </c>
      <c r="E922" s="2"/>
      <c r="F922" s="2"/>
      <c r="G922" s="74">
        <f>G930+G923</f>
        <v>2826.6</v>
      </c>
      <c r="H922" s="36">
        <f>H930+H923</f>
        <v>2095.9980299999997</v>
      </c>
      <c r="I922" s="13"/>
    </row>
    <row r="923" spans="1:9" s="3" customFormat="1" ht="42" customHeight="1">
      <c r="A923" s="11" t="s">
        <v>230</v>
      </c>
      <c r="B923" s="10" t="s">
        <v>587</v>
      </c>
      <c r="C923" s="10" t="s">
        <v>25</v>
      </c>
      <c r="D923" s="10" t="s">
        <v>239</v>
      </c>
      <c r="E923" s="10" t="s">
        <v>231</v>
      </c>
      <c r="F923" s="10" t="s">
        <v>5</v>
      </c>
      <c r="G923" s="74">
        <f>G924</f>
        <v>2826.6</v>
      </c>
      <c r="H923" s="36">
        <f>H924</f>
        <v>2095.9980299999997</v>
      </c>
      <c r="I923" s="13"/>
    </row>
    <row r="924" spans="1:9" s="3" customFormat="1" ht="31.5" customHeight="1">
      <c r="A924" s="11" t="s">
        <v>240</v>
      </c>
      <c r="B924" s="10" t="s">
        <v>587</v>
      </c>
      <c r="C924" s="10" t="s">
        <v>25</v>
      </c>
      <c r="D924" s="10" t="s">
        <v>239</v>
      </c>
      <c r="E924" s="10" t="s">
        <v>241</v>
      </c>
      <c r="F924" s="10" t="s">
        <v>5</v>
      </c>
      <c r="G924" s="74">
        <f>G927+G925</f>
        <v>2826.6</v>
      </c>
      <c r="H924" s="36">
        <f>H927+H925</f>
        <v>2095.9980299999997</v>
      </c>
      <c r="I924" s="13"/>
    </row>
    <row r="925" spans="1:9" s="3" customFormat="1" ht="37.5" customHeight="1">
      <c r="A925" s="11" t="s">
        <v>762</v>
      </c>
      <c r="B925" s="10" t="s">
        <v>587</v>
      </c>
      <c r="C925" s="10" t="s">
        <v>25</v>
      </c>
      <c r="D925" s="10" t="s">
        <v>239</v>
      </c>
      <c r="E925" s="58" t="s">
        <v>751</v>
      </c>
      <c r="F925" s="10"/>
      <c r="G925" s="74">
        <f>G926</f>
        <v>1800</v>
      </c>
      <c r="H925" s="36">
        <f>H926</f>
        <v>1069.39803</v>
      </c>
      <c r="I925" s="13"/>
    </row>
    <row r="926" spans="1:9" s="3" customFormat="1" ht="15" customHeight="1">
      <c r="A926" s="12" t="s">
        <v>606</v>
      </c>
      <c r="B926" s="2" t="s">
        <v>587</v>
      </c>
      <c r="C926" s="2" t="s">
        <v>25</v>
      </c>
      <c r="D926" s="2" t="s">
        <v>239</v>
      </c>
      <c r="E926" s="66" t="s">
        <v>751</v>
      </c>
      <c r="F926" s="2" t="s">
        <v>607</v>
      </c>
      <c r="G926" s="75">
        <v>1800</v>
      </c>
      <c r="H926" s="28">
        <v>1069.39803</v>
      </c>
      <c r="I926" s="13"/>
    </row>
    <row r="927" spans="1:9" s="3" customFormat="1" ht="41.25" customHeight="1">
      <c r="A927" s="11" t="s">
        <v>246</v>
      </c>
      <c r="B927" s="10" t="s">
        <v>587</v>
      </c>
      <c r="C927" s="10" t="s">
        <v>25</v>
      </c>
      <c r="D927" s="10" t="s">
        <v>239</v>
      </c>
      <c r="E927" s="10" t="s">
        <v>247</v>
      </c>
      <c r="F927" s="10" t="s">
        <v>5</v>
      </c>
      <c r="G927" s="74">
        <f>G928</f>
        <v>1026.6</v>
      </c>
      <c r="H927" s="36">
        <f>H928</f>
        <v>1026.6</v>
      </c>
      <c r="I927" s="13"/>
    </row>
    <row r="928" spans="1:9" s="3" customFormat="1" ht="33.75" customHeight="1">
      <c r="A928" s="11" t="s">
        <v>244</v>
      </c>
      <c r="B928" s="10" t="s">
        <v>587</v>
      </c>
      <c r="C928" s="10" t="s">
        <v>25</v>
      </c>
      <c r="D928" s="10" t="s">
        <v>239</v>
      </c>
      <c r="E928" s="10" t="s">
        <v>248</v>
      </c>
      <c r="F928" s="10" t="s">
        <v>5</v>
      </c>
      <c r="G928" s="74">
        <f>G929</f>
        <v>1026.6</v>
      </c>
      <c r="H928" s="36">
        <f>H929</f>
        <v>1026.6</v>
      </c>
      <c r="I928" s="13"/>
    </row>
    <row r="929" spans="1:9" s="3" customFormat="1" ht="18" customHeight="1">
      <c r="A929" s="12" t="s">
        <v>606</v>
      </c>
      <c r="B929" s="10" t="s">
        <v>587</v>
      </c>
      <c r="C929" s="2" t="s">
        <v>25</v>
      </c>
      <c r="D929" s="2" t="s">
        <v>239</v>
      </c>
      <c r="E929" s="2" t="s">
        <v>248</v>
      </c>
      <c r="F929" s="2" t="s">
        <v>607</v>
      </c>
      <c r="G929" s="75">
        <v>1026.6</v>
      </c>
      <c r="H929" s="28">
        <v>1026.6</v>
      </c>
      <c r="I929" s="13"/>
    </row>
    <row r="930" spans="1:9" s="3" customFormat="1" ht="15" customHeight="1" hidden="1">
      <c r="A930" s="11" t="s">
        <v>16</v>
      </c>
      <c r="B930" s="10" t="s">
        <v>587</v>
      </c>
      <c r="C930" s="10" t="s">
        <v>25</v>
      </c>
      <c r="D930" s="10" t="s">
        <v>239</v>
      </c>
      <c r="E930" s="10" t="s">
        <v>17</v>
      </c>
      <c r="F930" s="10" t="s">
        <v>5</v>
      </c>
      <c r="G930" s="74">
        <f>G931</f>
        <v>0</v>
      </c>
      <c r="H930" s="36">
        <f>H931</f>
        <v>0</v>
      </c>
      <c r="I930" s="13"/>
    </row>
    <row r="931" spans="1:9" s="3" customFormat="1" ht="39.75" customHeight="1" hidden="1">
      <c r="A931" s="11" t="s">
        <v>721</v>
      </c>
      <c r="B931" s="10" t="s">
        <v>587</v>
      </c>
      <c r="C931" s="10" t="s">
        <v>25</v>
      </c>
      <c r="D931" s="10" t="s">
        <v>239</v>
      </c>
      <c r="E931" s="10" t="s">
        <v>720</v>
      </c>
      <c r="F931" s="10"/>
      <c r="G931" s="74">
        <f>G932</f>
        <v>0</v>
      </c>
      <c r="H931" s="36">
        <f>H932</f>
        <v>0</v>
      </c>
      <c r="I931" s="13"/>
    </row>
    <row r="932" spans="1:9" s="3" customFormat="1" ht="15.75" customHeight="1" hidden="1">
      <c r="A932" s="12" t="s">
        <v>606</v>
      </c>
      <c r="B932" s="2" t="s">
        <v>587</v>
      </c>
      <c r="C932" s="2" t="s">
        <v>25</v>
      </c>
      <c r="D932" s="2" t="s">
        <v>239</v>
      </c>
      <c r="E932" s="2" t="s">
        <v>720</v>
      </c>
      <c r="F932" s="2" t="s">
        <v>607</v>
      </c>
      <c r="G932" s="75">
        <v>0</v>
      </c>
      <c r="H932" s="28">
        <v>0</v>
      </c>
      <c r="I932" s="13"/>
    </row>
    <row r="933" spans="1:9" s="7" customFormat="1" ht="14.25" customHeight="1">
      <c r="A933" s="11" t="s">
        <v>390</v>
      </c>
      <c r="B933" s="10" t="s">
        <v>587</v>
      </c>
      <c r="C933" s="10" t="s">
        <v>239</v>
      </c>
      <c r="D933" s="10"/>
      <c r="E933" s="10" t="s">
        <v>5</v>
      </c>
      <c r="F933" s="10" t="s">
        <v>5</v>
      </c>
      <c r="G933" s="74">
        <f aca="true" t="shared" si="36" ref="G933:H936">G934</f>
        <v>250</v>
      </c>
      <c r="H933" s="36">
        <f t="shared" si="36"/>
        <v>250</v>
      </c>
      <c r="I933" s="18"/>
    </row>
    <row r="934" spans="1:9" s="7" customFormat="1" ht="14.25" customHeight="1">
      <c r="A934" s="11" t="s">
        <v>608</v>
      </c>
      <c r="B934" s="10" t="s">
        <v>587</v>
      </c>
      <c r="C934" s="10" t="s">
        <v>239</v>
      </c>
      <c r="D934" s="10" t="s">
        <v>15</v>
      </c>
      <c r="E934" s="10" t="s">
        <v>5</v>
      </c>
      <c r="F934" s="10" t="s">
        <v>5</v>
      </c>
      <c r="G934" s="74">
        <f t="shared" si="36"/>
        <v>250</v>
      </c>
      <c r="H934" s="36">
        <f t="shared" si="36"/>
        <v>250</v>
      </c>
      <c r="I934" s="18"/>
    </row>
    <row r="935" spans="1:9" s="7" customFormat="1" ht="14.25" customHeight="1">
      <c r="A935" s="11" t="s">
        <v>16</v>
      </c>
      <c r="B935" s="10" t="s">
        <v>587</v>
      </c>
      <c r="C935" s="10" t="s">
        <v>239</v>
      </c>
      <c r="D935" s="10" t="s">
        <v>15</v>
      </c>
      <c r="E935" s="10" t="s">
        <v>17</v>
      </c>
      <c r="F935" s="10" t="s">
        <v>5</v>
      </c>
      <c r="G935" s="74">
        <f t="shared" si="36"/>
        <v>250</v>
      </c>
      <c r="H935" s="36">
        <f t="shared" si="36"/>
        <v>250</v>
      </c>
      <c r="I935" s="18"/>
    </row>
    <row r="936" spans="1:9" s="7" customFormat="1" ht="24" customHeight="1">
      <c r="A936" s="11" t="s">
        <v>609</v>
      </c>
      <c r="B936" s="10" t="s">
        <v>587</v>
      </c>
      <c r="C936" s="10" t="s">
        <v>239</v>
      </c>
      <c r="D936" s="10" t="s">
        <v>15</v>
      </c>
      <c r="E936" s="10" t="s">
        <v>610</v>
      </c>
      <c r="F936" s="10" t="s">
        <v>5</v>
      </c>
      <c r="G936" s="74">
        <f t="shared" si="36"/>
        <v>250</v>
      </c>
      <c r="H936" s="36">
        <f t="shared" si="36"/>
        <v>250</v>
      </c>
      <c r="I936" s="18"/>
    </row>
    <row r="937" spans="1:9" s="3" customFormat="1" ht="15" customHeight="1">
      <c r="A937" s="12" t="s">
        <v>611</v>
      </c>
      <c r="B937" s="2" t="s">
        <v>587</v>
      </c>
      <c r="C937" s="2" t="s">
        <v>239</v>
      </c>
      <c r="D937" s="2" t="s">
        <v>15</v>
      </c>
      <c r="E937" s="2" t="s">
        <v>610</v>
      </c>
      <c r="F937" s="2" t="s">
        <v>612</v>
      </c>
      <c r="G937" s="75">
        <v>250</v>
      </c>
      <c r="H937" s="28">
        <v>250</v>
      </c>
      <c r="I937" s="13"/>
    </row>
    <row r="938" spans="1:9" s="7" customFormat="1" ht="14.25" customHeight="1">
      <c r="A938" s="11" t="s">
        <v>613</v>
      </c>
      <c r="B938" s="10" t="s">
        <v>587</v>
      </c>
      <c r="C938" s="10" t="s">
        <v>138</v>
      </c>
      <c r="D938" s="10"/>
      <c r="E938" s="10" t="s">
        <v>5</v>
      </c>
      <c r="F938" s="10" t="s">
        <v>5</v>
      </c>
      <c r="G938" s="74">
        <f aca="true" t="shared" si="37" ref="G938:H943">G939</f>
        <v>94</v>
      </c>
      <c r="H938" s="36">
        <f t="shared" si="37"/>
        <v>49.7646</v>
      </c>
      <c r="I938" s="18"/>
    </row>
    <row r="939" spans="1:9" s="7" customFormat="1" ht="24" customHeight="1">
      <c r="A939" s="11" t="s">
        <v>614</v>
      </c>
      <c r="B939" s="10" t="s">
        <v>587</v>
      </c>
      <c r="C939" s="10" t="s">
        <v>138</v>
      </c>
      <c r="D939" s="10" t="s">
        <v>13</v>
      </c>
      <c r="E939" s="10" t="s">
        <v>5</v>
      </c>
      <c r="F939" s="10" t="s">
        <v>5</v>
      </c>
      <c r="G939" s="74">
        <f t="shared" si="37"/>
        <v>94</v>
      </c>
      <c r="H939" s="36">
        <f t="shared" si="37"/>
        <v>49.7646</v>
      </c>
      <c r="I939" s="18"/>
    </row>
    <row r="940" spans="1:9" s="7" customFormat="1" ht="36" customHeight="1">
      <c r="A940" s="11" t="s">
        <v>67</v>
      </c>
      <c r="B940" s="10" t="s">
        <v>587</v>
      </c>
      <c r="C940" s="10" t="s">
        <v>138</v>
      </c>
      <c r="D940" s="10" t="s">
        <v>13</v>
      </c>
      <c r="E940" s="10" t="s">
        <v>68</v>
      </c>
      <c r="F940" s="10" t="s">
        <v>5</v>
      </c>
      <c r="G940" s="74">
        <f t="shared" si="37"/>
        <v>94</v>
      </c>
      <c r="H940" s="36">
        <f t="shared" si="37"/>
        <v>49.7646</v>
      </c>
      <c r="I940" s="18"/>
    </row>
    <row r="941" spans="1:9" s="7" customFormat="1" ht="24" customHeight="1">
      <c r="A941" s="11" t="s">
        <v>588</v>
      </c>
      <c r="B941" s="10" t="s">
        <v>587</v>
      </c>
      <c r="C941" s="10" t="s">
        <v>138</v>
      </c>
      <c r="D941" s="10" t="s">
        <v>13</v>
      </c>
      <c r="E941" s="10" t="s">
        <v>589</v>
      </c>
      <c r="F941" s="10" t="s">
        <v>5</v>
      </c>
      <c r="G941" s="74">
        <f t="shared" si="37"/>
        <v>94</v>
      </c>
      <c r="H941" s="36">
        <f t="shared" si="37"/>
        <v>49.7646</v>
      </c>
      <c r="I941" s="18"/>
    </row>
    <row r="942" spans="1:9" s="7" customFormat="1" ht="24" customHeight="1">
      <c r="A942" s="11" t="s">
        <v>615</v>
      </c>
      <c r="B942" s="10" t="s">
        <v>587</v>
      </c>
      <c r="C942" s="10" t="s">
        <v>138</v>
      </c>
      <c r="D942" s="10" t="s">
        <v>13</v>
      </c>
      <c r="E942" s="10" t="s">
        <v>616</v>
      </c>
      <c r="F942" s="10" t="s">
        <v>5</v>
      </c>
      <c r="G942" s="74">
        <f t="shared" si="37"/>
        <v>94</v>
      </c>
      <c r="H942" s="36">
        <f t="shared" si="37"/>
        <v>49.7646</v>
      </c>
      <c r="I942" s="18"/>
    </row>
    <row r="943" spans="1:9" s="7" customFormat="1" ht="14.25" customHeight="1">
      <c r="A943" s="11" t="s">
        <v>617</v>
      </c>
      <c r="B943" s="10" t="s">
        <v>587</v>
      </c>
      <c r="C943" s="10" t="s">
        <v>138</v>
      </c>
      <c r="D943" s="10" t="s">
        <v>13</v>
      </c>
      <c r="E943" s="10" t="s">
        <v>618</v>
      </c>
      <c r="F943" s="10" t="s">
        <v>5</v>
      </c>
      <c r="G943" s="74">
        <f t="shared" si="37"/>
        <v>94</v>
      </c>
      <c r="H943" s="36">
        <f t="shared" si="37"/>
        <v>49.7646</v>
      </c>
      <c r="I943" s="18"/>
    </row>
    <row r="944" spans="1:9" s="3" customFormat="1" ht="15" customHeight="1">
      <c r="A944" s="12" t="s">
        <v>619</v>
      </c>
      <c r="B944" s="2" t="s">
        <v>587</v>
      </c>
      <c r="C944" s="2" t="s">
        <v>138</v>
      </c>
      <c r="D944" s="2" t="s">
        <v>13</v>
      </c>
      <c r="E944" s="2" t="s">
        <v>618</v>
      </c>
      <c r="F944" s="2" t="s">
        <v>620</v>
      </c>
      <c r="G944" s="75">
        <v>94</v>
      </c>
      <c r="H944" s="28">
        <v>49.7646</v>
      </c>
      <c r="I944" s="13"/>
    </row>
    <row r="945" spans="1:9" s="7" customFormat="1" ht="14.25" customHeight="1">
      <c r="A945" s="11" t="s">
        <v>621</v>
      </c>
      <c r="B945" s="10" t="s">
        <v>587</v>
      </c>
      <c r="C945" s="10" t="s">
        <v>202</v>
      </c>
      <c r="D945" s="10"/>
      <c r="E945" s="10" t="s">
        <v>5</v>
      </c>
      <c r="F945" s="10" t="s">
        <v>5</v>
      </c>
      <c r="G945" s="74">
        <f>G946+G954</f>
        <v>21628.454999999998</v>
      </c>
      <c r="H945" s="36">
        <f>H946+H954</f>
        <v>19685.454999999998</v>
      </c>
      <c r="I945" s="18"/>
    </row>
    <row r="946" spans="1:9" s="7" customFormat="1" ht="36" customHeight="1">
      <c r="A946" s="11" t="s">
        <v>622</v>
      </c>
      <c r="B946" s="10" t="s">
        <v>587</v>
      </c>
      <c r="C946" s="10" t="s">
        <v>202</v>
      </c>
      <c r="D946" s="10" t="s">
        <v>13</v>
      </c>
      <c r="E946" s="10" t="s">
        <v>5</v>
      </c>
      <c r="F946" s="10" t="s">
        <v>5</v>
      </c>
      <c r="G946" s="74">
        <f aca="true" t="shared" si="38" ref="G946:H948">G947</f>
        <v>19544.6</v>
      </c>
      <c r="H946" s="36">
        <f t="shared" si="38"/>
        <v>17651.6</v>
      </c>
      <c r="I946" s="18"/>
    </row>
    <row r="947" spans="1:9" s="7" customFormat="1" ht="36" customHeight="1">
      <c r="A947" s="11" t="s">
        <v>67</v>
      </c>
      <c r="B947" s="10" t="s">
        <v>587</v>
      </c>
      <c r="C947" s="10" t="s">
        <v>202</v>
      </c>
      <c r="D947" s="10" t="s">
        <v>13</v>
      </c>
      <c r="E947" s="10" t="s">
        <v>68</v>
      </c>
      <c r="F947" s="10" t="s">
        <v>5</v>
      </c>
      <c r="G947" s="74">
        <f t="shared" si="38"/>
        <v>19544.6</v>
      </c>
      <c r="H947" s="36">
        <f t="shared" si="38"/>
        <v>17651.6</v>
      </c>
      <c r="I947" s="18"/>
    </row>
    <row r="948" spans="1:9" s="7" customFormat="1" ht="24" customHeight="1">
      <c r="A948" s="11" t="s">
        <v>588</v>
      </c>
      <c r="B948" s="10" t="s">
        <v>587</v>
      </c>
      <c r="C948" s="10" t="s">
        <v>202</v>
      </c>
      <c r="D948" s="10" t="s">
        <v>13</v>
      </c>
      <c r="E948" s="10" t="s">
        <v>589</v>
      </c>
      <c r="F948" s="10" t="s">
        <v>5</v>
      </c>
      <c r="G948" s="74">
        <f t="shared" si="38"/>
        <v>19544.6</v>
      </c>
      <c r="H948" s="36">
        <f t="shared" si="38"/>
        <v>17651.6</v>
      </c>
      <c r="I948" s="18"/>
    </row>
    <row r="949" spans="1:9" s="7" customFormat="1" ht="36" customHeight="1">
      <c r="A949" s="11" t="s">
        <v>623</v>
      </c>
      <c r="B949" s="10" t="s">
        <v>587</v>
      </c>
      <c r="C949" s="10" t="s">
        <v>202</v>
      </c>
      <c r="D949" s="10" t="s">
        <v>13</v>
      </c>
      <c r="E949" s="10" t="s">
        <v>624</v>
      </c>
      <c r="F949" s="10" t="s">
        <v>5</v>
      </c>
      <c r="G949" s="74">
        <f>G950+G952</f>
        <v>19544.6</v>
      </c>
      <c r="H949" s="36">
        <f>H950+H952</f>
        <v>17651.6</v>
      </c>
      <c r="I949" s="18"/>
    </row>
    <row r="950" spans="1:9" s="7" customFormat="1" ht="24" customHeight="1">
      <c r="A950" s="11" t="s">
        <v>625</v>
      </c>
      <c r="B950" s="10" t="s">
        <v>587</v>
      </c>
      <c r="C950" s="10" t="s">
        <v>202</v>
      </c>
      <c r="D950" s="10" t="s">
        <v>13</v>
      </c>
      <c r="E950" s="10" t="s">
        <v>626</v>
      </c>
      <c r="F950" s="10" t="s">
        <v>5</v>
      </c>
      <c r="G950" s="74">
        <f>G951</f>
        <v>1919</v>
      </c>
      <c r="H950" s="36">
        <f>H951</f>
        <v>1919</v>
      </c>
      <c r="I950" s="18"/>
    </row>
    <row r="951" spans="1:9" s="3" customFormat="1" ht="15" customHeight="1">
      <c r="A951" s="12" t="s">
        <v>627</v>
      </c>
      <c r="B951" s="2" t="s">
        <v>587</v>
      </c>
      <c r="C951" s="2" t="s">
        <v>202</v>
      </c>
      <c r="D951" s="2" t="s">
        <v>13</v>
      </c>
      <c r="E951" s="2" t="s">
        <v>626</v>
      </c>
      <c r="F951" s="2" t="s">
        <v>628</v>
      </c>
      <c r="G951" s="75">
        <v>1919</v>
      </c>
      <c r="H951" s="28">
        <v>1919</v>
      </c>
      <c r="I951" s="13"/>
    </row>
    <row r="952" spans="1:9" s="7" customFormat="1" ht="24" customHeight="1">
      <c r="A952" s="11" t="s">
        <v>629</v>
      </c>
      <c r="B952" s="10" t="s">
        <v>587</v>
      </c>
      <c r="C952" s="10" t="s">
        <v>202</v>
      </c>
      <c r="D952" s="10" t="s">
        <v>13</v>
      </c>
      <c r="E952" s="10" t="s">
        <v>630</v>
      </c>
      <c r="F952" s="10" t="s">
        <v>5</v>
      </c>
      <c r="G952" s="74">
        <f>G953</f>
        <v>17625.6</v>
      </c>
      <c r="H952" s="36">
        <f>H953</f>
        <v>15732.6</v>
      </c>
      <c r="I952" s="18"/>
    </row>
    <row r="953" spans="1:9" s="3" customFormat="1" ht="15" customHeight="1">
      <c r="A953" s="12" t="s">
        <v>627</v>
      </c>
      <c r="B953" s="2" t="s">
        <v>587</v>
      </c>
      <c r="C953" s="2" t="s">
        <v>202</v>
      </c>
      <c r="D953" s="2" t="s">
        <v>13</v>
      </c>
      <c r="E953" s="2" t="s">
        <v>630</v>
      </c>
      <c r="F953" s="2" t="s">
        <v>628</v>
      </c>
      <c r="G953" s="75">
        <v>17625.6</v>
      </c>
      <c r="H953" s="28">
        <v>15732.6</v>
      </c>
      <c r="I953" s="13"/>
    </row>
    <row r="954" spans="1:9" s="3" customFormat="1" ht="15" customHeight="1">
      <c r="A954" s="14" t="s">
        <v>673</v>
      </c>
      <c r="B954" s="10" t="s">
        <v>587</v>
      </c>
      <c r="C954" s="10" t="s">
        <v>202</v>
      </c>
      <c r="D954" s="10" t="s">
        <v>15</v>
      </c>
      <c r="E954" s="10"/>
      <c r="F954" s="30"/>
      <c r="G954" s="82">
        <f>G955+G961</f>
        <v>2083.855</v>
      </c>
      <c r="H954" s="36">
        <f>H955+H961</f>
        <v>2033.855</v>
      </c>
      <c r="I954" s="13"/>
    </row>
    <row r="955" spans="1:9" s="3" customFormat="1" ht="39.75" customHeight="1">
      <c r="A955" s="14" t="s">
        <v>67</v>
      </c>
      <c r="B955" s="10" t="s">
        <v>587</v>
      </c>
      <c r="C955" s="10" t="s">
        <v>202</v>
      </c>
      <c r="D955" s="10" t="s">
        <v>15</v>
      </c>
      <c r="E955" s="10" t="s">
        <v>68</v>
      </c>
      <c r="F955" s="30"/>
      <c r="G955" s="82">
        <f>G956</f>
        <v>288.3</v>
      </c>
      <c r="H955" s="36">
        <f>H956</f>
        <v>238.3</v>
      </c>
      <c r="I955" s="13"/>
    </row>
    <row r="956" spans="1:9" s="3" customFormat="1" ht="30" customHeight="1">
      <c r="A956" s="14" t="s">
        <v>588</v>
      </c>
      <c r="B956" s="10" t="s">
        <v>587</v>
      </c>
      <c r="C956" s="10" t="s">
        <v>202</v>
      </c>
      <c r="D956" s="10" t="s">
        <v>15</v>
      </c>
      <c r="E956" s="10" t="s">
        <v>589</v>
      </c>
      <c r="F956" s="10"/>
      <c r="G956" s="74">
        <f>G959+G957</f>
        <v>288.3</v>
      </c>
      <c r="H956" s="15">
        <f>H959+H957</f>
        <v>238.3</v>
      </c>
      <c r="I956" s="13"/>
    </row>
    <row r="957" spans="1:9" s="3" customFormat="1" ht="18" customHeight="1">
      <c r="A957" s="16" t="s">
        <v>706</v>
      </c>
      <c r="B957" s="2" t="s">
        <v>587</v>
      </c>
      <c r="C957" s="2" t="s">
        <v>202</v>
      </c>
      <c r="D957" s="2" t="s">
        <v>15</v>
      </c>
      <c r="E957" s="2" t="s">
        <v>707</v>
      </c>
      <c r="F957" s="2"/>
      <c r="G957" s="75">
        <v>97.3</v>
      </c>
      <c r="H957" s="53">
        <v>97.3</v>
      </c>
      <c r="I957" s="13"/>
    </row>
    <row r="958" spans="1:9" s="3" customFormat="1" ht="42" customHeight="1">
      <c r="A958" s="14" t="s">
        <v>623</v>
      </c>
      <c r="B958" s="10" t="s">
        <v>587</v>
      </c>
      <c r="C958" s="10" t="s">
        <v>202</v>
      </c>
      <c r="D958" s="31" t="s">
        <v>15</v>
      </c>
      <c r="E958" s="10" t="s">
        <v>624</v>
      </c>
      <c r="F958" s="30"/>
      <c r="G958" s="82">
        <f>G959</f>
        <v>191</v>
      </c>
      <c r="H958" s="36">
        <f>H959</f>
        <v>141</v>
      </c>
      <c r="I958" s="13"/>
    </row>
    <row r="959" spans="1:9" s="3" customFormat="1" ht="42" customHeight="1">
      <c r="A959" s="14" t="s">
        <v>623</v>
      </c>
      <c r="B959" s="10" t="s">
        <v>587</v>
      </c>
      <c r="C959" s="10" t="s">
        <v>202</v>
      </c>
      <c r="D959" s="31" t="s">
        <v>15</v>
      </c>
      <c r="E959" s="10" t="s">
        <v>674</v>
      </c>
      <c r="F959" s="30"/>
      <c r="G959" s="82">
        <f>G960</f>
        <v>191</v>
      </c>
      <c r="H959" s="36">
        <f>H960</f>
        <v>141</v>
      </c>
      <c r="I959" s="13"/>
    </row>
    <row r="960" spans="1:9" s="3" customFormat="1" ht="13.5" customHeight="1">
      <c r="A960" s="45" t="s">
        <v>673</v>
      </c>
      <c r="B960" s="46" t="s">
        <v>587</v>
      </c>
      <c r="C960" s="46" t="s">
        <v>202</v>
      </c>
      <c r="D960" s="47" t="s">
        <v>15</v>
      </c>
      <c r="E960" s="46" t="s">
        <v>674</v>
      </c>
      <c r="F960" s="48" t="s">
        <v>675</v>
      </c>
      <c r="G960" s="83">
        <v>191</v>
      </c>
      <c r="H960" s="49">
        <v>141</v>
      </c>
      <c r="I960" s="13"/>
    </row>
    <row r="961" spans="1:9" s="3" customFormat="1" ht="12.75" customHeight="1">
      <c r="A961" s="14" t="s">
        <v>16</v>
      </c>
      <c r="B961" s="10" t="s">
        <v>587</v>
      </c>
      <c r="C961" s="10" t="s">
        <v>202</v>
      </c>
      <c r="D961" s="10" t="s">
        <v>15</v>
      </c>
      <c r="E961" s="10" t="s">
        <v>17</v>
      </c>
      <c r="F961" s="10"/>
      <c r="G961" s="74">
        <f>G962+G964</f>
        <v>1795.555</v>
      </c>
      <c r="H961" s="15">
        <f>H962+H964</f>
        <v>1795.555</v>
      </c>
      <c r="I961" s="13"/>
    </row>
    <row r="962" spans="1:9" s="3" customFormat="1" ht="12.75" customHeight="1">
      <c r="A962" s="9" t="s">
        <v>656</v>
      </c>
      <c r="B962" s="10" t="s">
        <v>587</v>
      </c>
      <c r="C962" s="10" t="s">
        <v>202</v>
      </c>
      <c r="D962" s="10" t="s">
        <v>15</v>
      </c>
      <c r="E962" s="10" t="s">
        <v>657</v>
      </c>
      <c r="F962" s="10"/>
      <c r="G962" s="74">
        <f>G963</f>
        <v>1695.555</v>
      </c>
      <c r="H962" s="15">
        <f>H963</f>
        <v>1695.555</v>
      </c>
      <c r="I962" s="13"/>
    </row>
    <row r="963" spans="1:9" s="3" customFormat="1" ht="15" customHeight="1">
      <c r="A963" s="16" t="s">
        <v>673</v>
      </c>
      <c r="B963" s="2" t="s">
        <v>587</v>
      </c>
      <c r="C963" s="2" t="s">
        <v>202</v>
      </c>
      <c r="D963" s="2" t="s">
        <v>15</v>
      </c>
      <c r="E963" s="2" t="s">
        <v>657</v>
      </c>
      <c r="F963" s="2" t="s">
        <v>675</v>
      </c>
      <c r="G963" s="75">
        <v>1695.555</v>
      </c>
      <c r="H963" s="53">
        <v>1695.555</v>
      </c>
      <c r="I963" s="13"/>
    </row>
    <row r="964" spans="1:10" s="3" customFormat="1" ht="25.5" customHeight="1">
      <c r="A964" s="14" t="s">
        <v>708</v>
      </c>
      <c r="B964" s="10" t="s">
        <v>587</v>
      </c>
      <c r="C964" s="10" t="s">
        <v>202</v>
      </c>
      <c r="D964" s="10" t="s">
        <v>15</v>
      </c>
      <c r="E964" s="10" t="s">
        <v>709</v>
      </c>
      <c r="F964" s="10"/>
      <c r="G964" s="74">
        <f>G965</f>
        <v>100</v>
      </c>
      <c r="H964" s="15">
        <f>H965</f>
        <v>100</v>
      </c>
      <c r="I964" s="13"/>
      <c r="J964" s="55"/>
    </row>
    <row r="965" spans="1:9" s="3" customFormat="1" ht="15" customHeight="1">
      <c r="A965" s="16" t="s">
        <v>673</v>
      </c>
      <c r="B965" s="2" t="s">
        <v>587</v>
      </c>
      <c r="C965" s="2" t="s">
        <v>202</v>
      </c>
      <c r="D965" s="2" t="s">
        <v>15</v>
      </c>
      <c r="E965" s="2" t="s">
        <v>709</v>
      </c>
      <c r="F965" s="2" t="s">
        <v>675</v>
      </c>
      <c r="G965" s="75">
        <v>100</v>
      </c>
      <c r="H965" s="53">
        <v>100</v>
      </c>
      <c r="I965" s="13"/>
    </row>
    <row r="966" spans="1:8" ht="14.25" customHeight="1">
      <c r="A966" s="92" t="s">
        <v>9</v>
      </c>
      <c r="B966" s="92"/>
      <c r="C966" s="92"/>
      <c r="D966" s="92"/>
      <c r="E966" s="92"/>
      <c r="F966" s="92"/>
      <c r="G966" s="84">
        <f>G10</f>
        <v>997064.3545499998</v>
      </c>
      <c r="H966" s="85">
        <f>H10</f>
        <v>964002.2798699999</v>
      </c>
    </row>
  </sheetData>
  <sheetProtection/>
  <autoFilter ref="A9:I966"/>
  <mergeCells count="6">
    <mergeCell ref="B1:H1"/>
    <mergeCell ref="B2:H2"/>
    <mergeCell ref="A3:H3"/>
    <mergeCell ref="B4:H4"/>
    <mergeCell ref="A966:F966"/>
    <mergeCell ref="A7:H7"/>
  </mergeCells>
  <printOptions/>
  <pageMargins left="0.7874015748031497" right="0.1968503937007874" top="0" bottom="0.15748031496062992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7"/>
  <sheetViews>
    <sheetView tabSelected="1" zoomScalePageLayoutView="0" workbookViewId="0" topLeftCell="A905">
      <selection activeCell="J14" sqref="J14"/>
    </sheetView>
  </sheetViews>
  <sheetFormatPr defaultColWidth="9.140625" defaultRowHeight="15"/>
  <cols>
    <col min="1" max="1" width="50.8515625" style="0" customWidth="1"/>
    <col min="2" max="2" width="6.140625" style="0" customWidth="1"/>
    <col min="3" max="3" width="4.00390625" style="0" customWidth="1"/>
    <col min="4" max="4" width="3.421875" style="0" customWidth="1"/>
    <col min="5" max="5" width="12.00390625" style="0" customWidth="1"/>
    <col min="6" max="6" width="4.57421875" style="0" customWidth="1"/>
    <col min="7" max="7" width="13.00390625" style="0" customWidth="1"/>
    <col min="8" max="8" width="12.421875" style="89" customWidth="1"/>
  </cols>
  <sheetData>
    <row r="1" spans="2:8" ht="15">
      <c r="B1" s="96" t="s">
        <v>632</v>
      </c>
      <c r="C1" s="96"/>
      <c r="D1" s="96"/>
      <c r="E1" s="96"/>
      <c r="F1" s="96"/>
      <c r="G1" s="96"/>
      <c r="H1" s="96"/>
    </row>
    <row r="2" spans="2:8" ht="15">
      <c r="B2" s="96" t="s">
        <v>759</v>
      </c>
      <c r="C2" s="96"/>
      <c r="D2" s="96"/>
      <c r="E2" s="96"/>
      <c r="F2" s="96"/>
      <c r="G2" s="96"/>
      <c r="H2" s="96"/>
    </row>
    <row r="3" spans="2:8" ht="15">
      <c r="B3" s="96" t="s">
        <v>633</v>
      </c>
      <c r="C3" s="96"/>
      <c r="D3" s="96"/>
      <c r="E3" s="96"/>
      <c r="F3" s="96"/>
      <c r="G3" s="96"/>
      <c r="H3" s="96"/>
    </row>
    <row r="4" spans="2:8" ht="15">
      <c r="B4" s="96" t="s">
        <v>872</v>
      </c>
      <c r="C4" s="96"/>
      <c r="D4" s="96"/>
      <c r="E4" s="96"/>
      <c r="F4" s="96"/>
      <c r="G4" s="96"/>
      <c r="H4" s="96"/>
    </row>
    <row r="6" spans="1:8" ht="15">
      <c r="A6" s="95" t="s">
        <v>873</v>
      </c>
      <c r="B6" s="95"/>
      <c r="C6" s="95"/>
      <c r="D6" s="95"/>
      <c r="E6" s="95"/>
      <c r="F6" s="95"/>
      <c r="G6" s="95"/>
      <c r="H6" s="95"/>
    </row>
    <row r="7" spans="1:8" ht="15">
      <c r="A7" s="95"/>
      <c r="B7" s="95"/>
      <c r="C7" s="95"/>
      <c r="D7" s="95"/>
      <c r="E7" s="95"/>
      <c r="F7" s="95"/>
      <c r="G7" s="95"/>
      <c r="H7" s="95"/>
    </row>
    <row r="8" spans="1:8" ht="15">
      <c r="A8" s="87"/>
      <c r="B8" s="87"/>
      <c r="C8" s="87"/>
      <c r="D8" s="87"/>
      <c r="E8" s="87"/>
      <c r="F8" s="87"/>
      <c r="G8" s="87"/>
      <c r="H8" s="88" t="s">
        <v>871</v>
      </c>
    </row>
    <row r="9" spans="1:8" ht="62.25">
      <c r="A9" s="97" t="s">
        <v>0</v>
      </c>
      <c r="B9" s="97" t="s">
        <v>7</v>
      </c>
      <c r="C9" s="98" t="s">
        <v>1</v>
      </c>
      <c r="D9" s="98" t="s">
        <v>2</v>
      </c>
      <c r="E9" s="97" t="s">
        <v>3</v>
      </c>
      <c r="F9" s="99" t="s">
        <v>8</v>
      </c>
      <c r="G9" s="100" t="s">
        <v>870</v>
      </c>
      <c r="H9" s="101" t="s">
        <v>874</v>
      </c>
    </row>
    <row r="10" spans="1:8" ht="15" hidden="1">
      <c r="A10" s="9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5">
        <f>G11+G578+G602+G613+G856</f>
        <v>1194600.1134</v>
      </c>
      <c r="H10" s="15">
        <f>H11+H578+H602+H613+H856</f>
        <v>1138839.4295500002</v>
      </c>
    </row>
    <row r="11" spans="1:8" ht="24.75">
      <c r="A11" s="9" t="s">
        <v>10</v>
      </c>
      <c r="B11" s="10" t="s">
        <v>11</v>
      </c>
      <c r="C11" s="10" t="s">
        <v>5</v>
      </c>
      <c r="D11" s="10" t="s">
        <v>5</v>
      </c>
      <c r="E11" s="10" t="s">
        <v>5</v>
      </c>
      <c r="F11" s="10" t="s">
        <v>5</v>
      </c>
      <c r="G11" s="15">
        <f>G12+G182+G215+G272+G341+G417+G478+G543+G566+G571</f>
        <v>411123.94788</v>
      </c>
      <c r="H11" s="15">
        <f>H12+H182+H215+H272+H341+H417+H478+H543+H566+H571</f>
        <v>369313.49334999995</v>
      </c>
    </row>
    <row r="12" spans="1:8" ht="15">
      <c r="A12" s="9" t="s">
        <v>12</v>
      </c>
      <c r="B12" s="10" t="s">
        <v>11</v>
      </c>
      <c r="C12" s="10" t="s">
        <v>13</v>
      </c>
      <c r="D12" s="10"/>
      <c r="E12" s="10" t="s">
        <v>5</v>
      </c>
      <c r="F12" s="10" t="s">
        <v>5</v>
      </c>
      <c r="G12" s="15">
        <f>G13+G19+G118+G122+G126</f>
        <v>114853.88353</v>
      </c>
      <c r="H12" s="15">
        <f>H13+H19+H118+H122+H126</f>
        <v>113583.79079</v>
      </c>
    </row>
    <row r="13" spans="1:8" ht="24.75">
      <c r="A13" s="9" t="s">
        <v>14</v>
      </c>
      <c r="B13" s="10" t="s">
        <v>11</v>
      </c>
      <c r="C13" s="10" t="s">
        <v>13</v>
      </c>
      <c r="D13" s="10" t="s">
        <v>15</v>
      </c>
      <c r="E13" s="10" t="s">
        <v>5</v>
      </c>
      <c r="F13" s="10" t="s">
        <v>5</v>
      </c>
      <c r="G13" s="15">
        <f>G14</f>
        <v>2061.39894</v>
      </c>
      <c r="H13" s="15">
        <f>H14</f>
        <v>2049.4738</v>
      </c>
    </row>
    <row r="14" spans="1:8" ht="15">
      <c r="A14" s="9" t="s">
        <v>16</v>
      </c>
      <c r="B14" s="10" t="s">
        <v>11</v>
      </c>
      <c r="C14" s="10" t="s">
        <v>13</v>
      </c>
      <c r="D14" s="10" t="s">
        <v>15</v>
      </c>
      <c r="E14" s="10" t="s">
        <v>17</v>
      </c>
      <c r="F14" s="10" t="s">
        <v>5</v>
      </c>
      <c r="G14" s="15">
        <f>G15</f>
        <v>2061.39894</v>
      </c>
      <c r="H14" s="15">
        <f>H15</f>
        <v>2049.4738</v>
      </c>
    </row>
    <row r="15" spans="1:8" ht="15">
      <c r="A15" s="9" t="s">
        <v>18</v>
      </c>
      <c r="B15" s="10" t="s">
        <v>11</v>
      </c>
      <c r="C15" s="10" t="s">
        <v>13</v>
      </c>
      <c r="D15" s="10" t="s">
        <v>15</v>
      </c>
      <c r="E15" s="10" t="s">
        <v>19</v>
      </c>
      <c r="F15" s="10" t="s">
        <v>5</v>
      </c>
      <c r="G15" s="15">
        <f>G16+G18+G17</f>
        <v>2061.39894</v>
      </c>
      <c r="H15" s="15">
        <f>H16+H18+H17</f>
        <v>2049.4738</v>
      </c>
    </row>
    <row r="16" spans="1:8" ht="15">
      <c r="A16" s="26" t="s">
        <v>20</v>
      </c>
      <c r="B16" s="2" t="s">
        <v>11</v>
      </c>
      <c r="C16" s="2" t="s">
        <v>13</v>
      </c>
      <c r="D16" s="2" t="s">
        <v>15</v>
      </c>
      <c r="E16" s="2" t="s">
        <v>19</v>
      </c>
      <c r="F16" s="2" t="s">
        <v>21</v>
      </c>
      <c r="G16" s="53">
        <v>1600.96</v>
      </c>
      <c r="H16" s="102">
        <v>1597.4574</v>
      </c>
    </row>
    <row r="17" spans="1:8" ht="24.75">
      <c r="A17" s="26" t="s">
        <v>116</v>
      </c>
      <c r="B17" s="2" t="s">
        <v>11</v>
      </c>
      <c r="C17" s="2" t="s">
        <v>13</v>
      </c>
      <c r="D17" s="2" t="s">
        <v>15</v>
      </c>
      <c r="E17" s="2" t="s">
        <v>19</v>
      </c>
      <c r="F17" s="2" t="s">
        <v>117</v>
      </c>
      <c r="G17" s="53">
        <v>78.14</v>
      </c>
      <c r="H17" s="102">
        <v>70.21742</v>
      </c>
    </row>
    <row r="18" spans="1:8" ht="36.75">
      <c r="A18" s="26" t="s">
        <v>22</v>
      </c>
      <c r="B18" s="2" t="s">
        <v>11</v>
      </c>
      <c r="C18" s="2" t="s">
        <v>13</v>
      </c>
      <c r="D18" s="2" t="s">
        <v>15</v>
      </c>
      <c r="E18" s="2" t="s">
        <v>19</v>
      </c>
      <c r="F18" s="2" t="s">
        <v>23</v>
      </c>
      <c r="G18" s="53">
        <v>382.29894</v>
      </c>
      <c r="H18" s="102">
        <v>381.79898</v>
      </c>
    </row>
    <row r="19" spans="1:8" ht="36.75">
      <c r="A19" s="9" t="s">
        <v>24</v>
      </c>
      <c r="B19" s="10" t="s">
        <v>11</v>
      </c>
      <c r="C19" s="10" t="s">
        <v>13</v>
      </c>
      <c r="D19" s="10" t="s">
        <v>25</v>
      </c>
      <c r="E19" s="10" t="s">
        <v>5</v>
      </c>
      <c r="F19" s="10" t="s">
        <v>5</v>
      </c>
      <c r="G19" s="15">
        <f>G20+G43+G53+G115+G102+G112</f>
        <v>43216.88535</v>
      </c>
      <c r="H19" s="15">
        <f>H20+H43+H53+H115+H102+H112</f>
        <v>42273.96213999999</v>
      </c>
    </row>
    <row r="20" spans="1:8" ht="36.75">
      <c r="A20" s="9" t="s">
        <v>26</v>
      </c>
      <c r="B20" s="10" t="s">
        <v>11</v>
      </c>
      <c r="C20" s="10" t="s">
        <v>13</v>
      </c>
      <c r="D20" s="10" t="s">
        <v>25</v>
      </c>
      <c r="E20" s="10" t="s">
        <v>27</v>
      </c>
      <c r="F20" s="10" t="s">
        <v>5</v>
      </c>
      <c r="G20" s="15">
        <f>G21+G37</f>
        <v>3137.2999999999997</v>
      </c>
      <c r="H20" s="15">
        <f>H21+H37</f>
        <v>3103.79936</v>
      </c>
    </row>
    <row r="21" spans="1:8" ht="15">
      <c r="A21" s="9" t="s">
        <v>28</v>
      </c>
      <c r="B21" s="10" t="s">
        <v>11</v>
      </c>
      <c r="C21" s="10" t="s">
        <v>13</v>
      </c>
      <c r="D21" s="10" t="s">
        <v>25</v>
      </c>
      <c r="E21" s="10" t="s">
        <v>29</v>
      </c>
      <c r="F21" s="10" t="s">
        <v>5</v>
      </c>
      <c r="G21" s="15">
        <f>G22+G27+G32</f>
        <v>2875.8999999999996</v>
      </c>
      <c r="H21" s="15">
        <f>H22+H27+H32</f>
        <v>2842.39936</v>
      </c>
    </row>
    <row r="22" spans="1:8" ht="15">
      <c r="A22" s="9" t="s">
        <v>30</v>
      </c>
      <c r="B22" s="10" t="s">
        <v>11</v>
      </c>
      <c r="C22" s="10" t="s">
        <v>13</v>
      </c>
      <c r="D22" s="10" t="s">
        <v>25</v>
      </c>
      <c r="E22" s="10" t="s">
        <v>31</v>
      </c>
      <c r="F22" s="10" t="s">
        <v>5</v>
      </c>
      <c r="G22" s="15">
        <f>G23</f>
        <v>407.4</v>
      </c>
      <c r="H22" s="15">
        <f>H23</f>
        <v>392.28950000000003</v>
      </c>
    </row>
    <row r="23" spans="1:8" ht="15">
      <c r="A23" s="9" t="s">
        <v>32</v>
      </c>
      <c r="B23" s="10" t="s">
        <v>11</v>
      </c>
      <c r="C23" s="10" t="s">
        <v>13</v>
      </c>
      <c r="D23" s="10" t="s">
        <v>25</v>
      </c>
      <c r="E23" s="10" t="s">
        <v>33</v>
      </c>
      <c r="F23" s="10" t="s">
        <v>5</v>
      </c>
      <c r="G23" s="15">
        <f>G24+G25+G26</f>
        <v>407.4</v>
      </c>
      <c r="H23" s="15">
        <f>H24+H25+H26</f>
        <v>392.28950000000003</v>
      </c>
    </row>
    <row r="24" spans="1:8" ht="15">
      <c r="A24" s="26" t="s">
        <v>20</v>
      </c>
      <c r="B24" s="2" t="s">
        <v>11</v>
      </c>
      <c r="C24" s="2" t="s">
        <v>13</v>
      </c>
      <c r="D24" s="2" t="s">
        <v>25</v>
      </c>
      <c r="E24" s="2" t="s">
        <v>33</v>
      </c>
      <c r="F24" s="2" t="s">
        <v>21</v>
      </c>
      <c r="G24" s="53">
        <v>271.41608</v>
      </c>
      <c r="H24" s="102">
        <v>267.75687</v>
      </c>
    </row>
    <row r="25" spans="1:8" ht="36.75">
      <c r="A25" s="26" t="s">
        <v>22</v>
      </c>
      <c r="B25" s="2" t="s">
        <v>11</v>
      </c>
      <c r="C25" s="2" t="s">
        <v>13</v>
      </c>
      <c r="D25" s="2" t="s">
        <v>25</v>
      </c>
      <c r="E25" s="2" t="s">
        <v>33</v>
      </c>
      <c r="F25" s="2" t="s">
        <v>23</v>
      </c>
      <c r="G25" s="53">
        <v>104.08391999999999</v>
      </c>
      <c r="H25" s="102">
        <v>103.54313</v>
      </c>
    </row>
    <row r="26" spans="1:8" ht="15">
      <c r="A26" s="26" t="s">
        <v>763</v>
      </c>
      <c r="B26" s="2" t="s">
        <v>11</v>
      </c>
      <c r="C26" s="2" t="s">
        <v>13</v>
      </c>
      <c r="D26" s="2" t="s">
        <v>25</v>
      </c>
      <c r="E26" s="2" t="s">
        <v>33</v>
      </c>
      <c r="F26" s="2" t="s">
        <v>37</v>
      </c>
      <c r="G26" s="53">
        <v>31.9</v>
      </c>
      <c r="H26" s="102">
        <v>20.9895</v>
      </c>
    </row>
    <row r="27" spans="1:8" ht="24.75">
      <c r="A27" s="9" t="s">
        <v>38</v>
      </c>
      <c r="B27" s="10" t="s">
        <v>11</v>
      </c>
      <c r="C27" s="10" t="s">
        <v>13</v>
      </c>
      <c r="D27" s="10" t="s">
        <v>25</v>
      </c>
      <c r="E27" s="10" t="s">
        <v>39</v>
      </c>
      <c r="F27" s="10" t="s">
        <v>5</v>
      </c>
      <c r="G27" s="15">
        <v>123.2</v>
      </c>
      <c r="H27" s="15">
        <v>123.2</v>
      </c>
    </row>
    <row r="28" spans="1:8" ht="24.75">
      <c r="A28" s="9" t="s">
        <v>38</v>
      </c>
      <c r="B28" s="10" t="s">
        <v>11</v>
      </c>
      <c r="C28" s="10" t="s">
        <v>13</v>
      </c>
      <c r="D28" s="10" t="s">
        <v>25</v>
      </c>
      <c r="E28" s="10" t="s">
        <v>40</v>
      </c>
      <c r="F28" s="10" t="s">
        <v>5</v>
      </c>
      <c r="G28" s="15">
        <v>123.2</v>
      </c>
      <c r="H28" s="15">
        <v>123.2</v>
      </c>
    </row>
    <row r="29" spans="1:8" ht="15">
      <c r="A29" s="26" t="s">
        <v>20</v>
      </c>
      <c r="B29" s="2" t="s">
        <v>11</v>
      </c>
      <c r="C29" s="2" t="s">
        <v>13</v>
      </c>
      <c r="D29" s="2" t="s">
        <v>25</v>
      </c>
      <c r="E29" s="2" t="s">
        <v>40</v>
      </c>
      <c r="F29" s="2" t="s">
        <v>21</v>
      </c>
      <c r="G29" s="53">
        <v>92.01227</v>
      </c>
      <c r="H29" s="102">
        <v>92.01227</v>
      </c>
    </row>
    <row r="30" spans="1:8" ht="36.75">
      <c r="A30" s="26" t="s">
        <v>22</v>
      </c>
      <c r="B30" s="2" t="s">
        <v>11</v>
      </c>
      <c r="C30" s="2" t="s">
        <v>13</v>
      </c>
      <c r="D30" s="2" t="s">
        <v>25</v>
      </c>
      <c r="E30" s="2" t="s">
        <v>40</v>
      </c>
      <c r="F30" s="2" t="s">
        <v>23</v>
      </c>
      <c r="G30" s="53">
        <v>27.78773</v>
      </c>
      <c r="H30" s="102">
        <v>27.78773</v>
      </c>
    </row>
    <row r="31" spans="1:8" ht="15">
      <c r="A31" s="26" t="s">
        <v>763</v>
      </c>
      <c r="B31" s="2" t="s">
        <v>11</v>
      </c>
      <c r="C31" s="2" t="s">
        <v>13</v>
      </c>
      <c r="D31" s="2" t="s">
        <v>25</v>
      </c>
      <c r="E31" s="2" t="s">
        <v>40</v>
      </c>
      <c r="F31" s="2" t="s">
        <v>37</v>
      </c>
      <c r="G31" s="53">
        <v>3.4</v>
      </c>
      <c r="H31" s="102">
        <v>3.4</v>
      </c>
    </row>
    <row r="32" spans="1:8" ht="24.75">
      <c r="A32" s="9" t="s">
        <v>41</v>
      </c>
      <c r="B32" s="10" t="s">
        <v>11</v>
      </c>
      <c r="C32" s="10" t="s">
        <v>13</v>
      </c>
      <c r="D32" s="10" t="s">
        <v>25</v>
      </c>
      <c r="E32" s="10" t="s">
        <v>42</v>
      </c>
      <c r="F32" s="10" t="s">
        <v>5</v>
      </c>
      <c r="G32" s="15">
        <f>G33</f>
        <v>2345.2999999999997</v>
      </c>
      <c r="H32" s="15">
        <f>H33</f>
        <v>2326.9098599999998</v>
      </c>
    </row>
    <row r="33" spans="1:8" ht="24.75">
      <c r="A33" s="9" t="s">
        <v>43</v>
      </c>
      <c r="B33" s="10" t="s">
        <v>11</v>
      </c>
      <c r="C33" s="10" t="s">
        <v>13</v>
      </c>
      <c r="D33" s="10" t="s">
        <v>25</v>
      </c>
      <c r="E33" s="10" t="s">
        <v>44</v>
      </c>
      <c r="F33" s="10" t="s">
        <v>5</v>
      </c>
      <c r="G33" s="15">
        <f>G34+G35+G36</f>
        <v>2345.2999999999997</v>
      </c>
      <c r="H33" s="15">
        <f>H34+H35+H36</f>
        <v>2326.9098599999998</v>
      </c>
    </row>
    <row r="34" spans="1:8" ht="15">
      <c r="A34" s="26" t="s">
        <v>20</v>
      </c>
      <c r="B34" s="2" t="s">
        <v>11</v>
      </c>
      <c r="C34" s="2" t="s">
        <v>13</v>
      </c>
      <c r="D34" s="2" t="s">
        <v>25</v>
      </c>
      <c r="E34" s="2" t="s">
        <v>44</v>
      </c>
      <c r="F34" s="2" t="s">
        <v>21</v>
      </c>
      <c r="G34" s="53">
        <v>1705.51046</v>
      </c>
      <c r="H34" s="102">
        <v>1705.51046</v>
      </c>
    </row>
    <row r="35" spans="1:8" ht="36.75">
      <c r="A35" s="26" t="s">
        <v>22</v>
      </c>
      <c r="B35" s="2" t="s">
        <v>11</v>
      </c>
      <c r="C35" s="2" t="s">
        <v>13</v>
      </c>
      <c r="D35" s="2" t="s">
        <v>25</v>
      </c>
      <c r="E35" s="2" t="s">
        <v>44</v>
      </c>
      <c r="F35" s="2" t="s">
        <v>23</v>
      </c>
      <c r="G35" s="53">
        <v>518.5895399999999</v>
      </c>
      <c r="H35" s="102">
        <v>518.5895399999999</v>
      </c>
    </row>
    <row r="36" spans="1:8" ht="15">
      <c r="A36" s="26" t="s">
        <v>763</v>
      </c>
      <c r="B36" s="2" t="s">
        <v>11</v>
      </c>
      <c r="C36" s="2" t="s">
        <v>13</v>
      </c>
      <c r="D36" s="2" t="s">
        <v>25</v>
      </c>
      <c r="E36" s="2" t="s">
        <v>44</v>
      </c>
      <c r="F36" s="2" t="s">
        <v>37</v>
      </c>
      <c r="G36" s="53">
        <v>121.2</v>
      </c>
      <c r="H36" s="102">
        <v>102.80986</v>
      </c>
    </row>
    <row r="37" spans="1:8" ht="24.75">
      <c r="A37" s="9" t="s">
        <v>45</v>
      </c>
      <c r="B37" s="10" t="s">
        <v>11</v>
      </c>
      <c r="C37" s="10" t="s">
        <v>13</v>
      </c>
      <c r="D37" s="10" t="s">
        <v>25</v>
      </c>
      <c r="E37" s="10" t="s">
        <v>46</v>
      </c>
      <c r="F37" s="10" t="s">
        <v>5</v>
      </c>
      <c r="G37" s="15">
        <f>G38</f>
        <v>261.4</v>
      </c>
      <c r="H37" s="15">
        <f>H38</f>
        <v>261.4</v>
      </c>
    </row>
    <row r="38" spans="1:8" ht="72.75">
      <c r="A38" s="9" t="s">
        <v>51</v>
      </c>
      <c r="B38" s="10" t="s">
        <v>11</v>
      </c>
      <c r="C38" s="10" t="s">
        <v>13</v>
      </c>
      <c r="D38" s="10" t="s">
        <v>25</v>
      </c>
      <c r="E38" s="10" t="s">
        <v>52</v>
      </c>
      <c r="F38" s="10" t="s">
        <v>5</v>
      </c>
      <c r="G38" s="15">
        <f>G39</f>
        <v>261.4</v>
      </c>
      <c r="H38" s="15">
        <f>H39</f>
        <v>261.4</v>
      </c>
    </row>
    <row r="39" spans="1:8" ht="84.75">
      <c r="A39" s="9" t="s">
        <v>53</v>
      </c>
      <c r="B39" s="10" t="s">
        <v>11</v>
      </c>
      <c r="C39" s="10" t="s">
        <v>13</v>
      </c>
      <c r="D39" s="10" t="s">
        <v>25</v>
      </c>
      <c r="E39" s="10" t="s">
        <v>54</v>
      </c>
      <c r="F39" s="10" t="s">
        <v>5</v>
      </c>
      <c r="G39" s="15">
        <f>G40+G41+G42</f>
        <v>261.4</v>
      </c>
      <c r="H39" s="15">
        <f>H40+H41+H42</f>
        <v>261.4</v>
      </c>
    </row>
    <row r="40" spans="1:8" ht="15">
      <c r="A40" s="26" t="s">
        <v>20</v>
      </c>
      <c r="B40" s="2" t="s">
        <v>11</v>
      </c>
      <c r="C40" s="2" t="s">
        <v>13</v>
      </c>
      <c r="D40" s="2" t="s">
        <v>25</v>
      </c>
      <c r="E40" s="2" t="s">
        <v>54</v>
      </c>
      <c r="F40" s="2" t="s">
        <v>21</v>
      </c>
      <c r="G40" s="53">
        <v>195.85251</v>
      </c>
      <c r="H40" s="102">
        <v>195.85251</v>
      </c>
    </row>
    <row r="41" spans="1:8" ht="36.75">
      <c r="A41" s="26" t="s">
        <v>22</v>
      </c>
      <c r="B41" s="2" t="s">
        <v>11</v>
      </c>
      <c r="C41" s="2" t="s">
        <v>13</v>
      </c>
      <c r="D41" s="2" t="s">
        <v>25</v>
      </c>
      <c r="E41" s="2" t="s">
        <v>54</v>
      </c>
      <c r="F41" s="2" t="s">
        <v>23</v>
      </c>
      <c r="G41" s="53">
        <v>59.14749</v>
      </c>
      <c r="H41" s="102">
        <v>59.14749</v>
      </c>
    </row>
    <row r="42" spans="1:8" ht="15">
      <c r="A42" s="26" t="s">
        <v>763</v>
      </c>
      <c r="B42" s="2" t="s">
        <v>11</v>
      </c>
      <c r="C42" s="2" t="s">
        <v>13</v>
      </c>
      <c r="D42" s="2" t="s">
        <v>25</v>
      </c>
      <c r="E42" s="2" t="s">
        <v>54</v>
      </c>
      <c r="F42" s="2" t="s">
        <v>37</v>
      </c>
      <c r="G42" s="53">
        <v>6.4</v>
      </c>
      <c r="H42" s="102">
        <v>6.4</v>
      </c>
    </row>
    <row r="43" spans="1:8" ht="36.75" hidden="1">
      <c r="A43" s="9" t="s">
        <v>55</v>
      </c>
      <c r="B43" s="10" t="s">
        <v>11</v>
      </c>
      <c r="C43" s="10" t="s">
        <v>13</v>
      </c>
      <c r="D43" s="10" t="s">
        <v>25</v>
      </c>
      <c r="E43" s="10" t="s">
        <v>56</v>
      </c>
      <c r="F43" s="10" t="s">
        <v>5</v>
      </c>
      <c r="G43" s="15">
        <f>G44</f>
        <v>0</v>
      </c>
      <c r="H43" s="15">
        <f>H44</f>
        <v>0</v>
      </c>
    </row>
    <row r="44" spans="1:8" ht="36.75" hidden="1">
      <c r="A44" s="9" t="s">
        <v>57</v>
      </c>
      <c r="B44" s="10" t="s">
        <v>11</v>
      </c>
      <c r="C44" s="10" t="s">
        <v>13</v>
      </c>
      <c r="D44" s="10" t="s">
        <v>25</v>
      </c>
      <c r="E44" s="10" t="s">
        <v>58</v>
      </c>
      <c r="F44" s="10" t="s">
        <v>5</v>
      </c>
      <c r="G44" s="15">
        <f>G45+G48</f>
        <v>0</v>
      </c>
      <c r="H44" s="15">
        <f>H45+H48</f>
        <v>0</v>
      </c>
    </row>
    <row r="45" spans="1:8" ht="24.75" hidden="1">
      <c r="A45" s="9" t="s">
        <v>59</v>
      </c>
      <c r="B45" s="10" t="s">
        <v>11</v>
      </c>
      <c r="C45" s="10" t="s">
        <v>13</v>
      </c>
      <c r="D45" s="10" t="s">
        <v>25</v>
      </c>
      <c r="E45" s="10" t="s">
        <v>60</v>
      </c>
      <c r="F45" s="10" t="s">
        <v>5</v>
      </c>
      <c r="G45" s="15">
        <f>G46</f>
        <v>0</v>
      </c>
      <c r="H45" s="15">
        <f>H46</f>
        <v>0</v>
      </c>
    </row>
    <row r="46" spans="1:8" ht="24.75" hidden="1">
      <c r="A46" s="9" t="s">
        <v>61</v>
      </c>
      <c r="B46" s="10" t="s">
        <v>11</v>
      </c>
      <c r="C46" s="10" t="s">
        <v>13</v>
      </c>
      <c r="D46" s="10" t="s">
        <v>25</v>
      </c>
      <c r="E46" s="10" t="s">
        <v>62</v>
      </c>
      <c r="F46" s="10" t="s">
        <v>5</v>
      </c>
      <c r="G46" s="15">
        <f>G47</f>
        <v>0</v>
      </c>
      <c r="H46" s="15">
        <f>H47</f>
        <v>0</v>
      </c>
    </row>
    <row r="47" spans="1:8" ht="15" hidden="1">
      <c r="A47" s="26" t="s">
        <v>763</v>
      </c>
      <c r="B47" s="2" t="s">
        <v>11</v>
      </c>
      <c r="C47" s="2" t="s">
        <v>13</v>
      </c>
      <c r="D47" s="2" t="s">
        <v>25</v>
      </c>
      <c r="E47" s="2" t="s">
        <v>62</v>
      </c>
      <c r="F47" s="2" t="s">
        <v>37</v>
      </c>
      <c r="G47" s="53">
        <v>0</v>
      </c>
      <c r="H47" s="102"/>
    </row>
    <row r="48" spans="1:8" ht="24.75" hidden="1">
      <c r="A48" s="9" t="s">
        <v>63</v>
      </c>
      <c r="B48" s="10" t="s">
        <v>11</v>
      </c>
      <c r="C48" s="10" t="s">
        <v>13</v>
      </c>
      <c r="D48" s="10" t="s">
        <v>25</v>
      </c>
      <c r="E48" s="10" t="s">
        <v>64</v>
      </c>
      <c r="F48" s="10" t="s">
        <v>5</v>
      </c>
      <c r="G48" s="15">
        <f>G49</f>
        <v>0</v>
      </c>
      <c r="H48" s="15">
        <f>H49</f>
        <v>0</v>
      </c>
    </row>
    <row r="49" spans="1:8" ht="24.75" hidden="1">
      <c r="A49" s="9" t="s">
        <v>65</v>
      </c>
      <c r="B49" s="10" t="s">
        <v>11</v>
      </c>
      <c r="C49" s="10" t="s">
        <v>13</v>
      </c>
      <c r="D49" s="10" t="s">
        <v>25</v>
      </c>
      <c r="E49" s="10" t="s">
        <v>66</v>
      </c>
      <c r="F49" s="10" t="s">
        <v>5</v>
      </c>
      <c r="G49" s="15">
        <f>G50+G51+G52</f>
        <v>0</v>
      </c>
      <c r="H49" s="15">
        <f>H50+H51+H52</f>
        <v>0</v>
      </c>
    </row>
    <row r="50" spans="1:8" ht="15" hidden="1">
      <c r="A50" s="26" t="s">
        <v>20</v>
      </c>
      <c r="B50" s="2" t="s">
        <v>11</v>
      </c>
      <c r="C50" s="2" t="s">
        <v>13</v>
      </c>
      <c r="D50" s="2" t="s">
        <v>25</v>
      </c>
      <c r="E50" s="2" t="s">
        <v>66</v>
      </c>
      <c r="F50" s="2" t="s">
        <v>21</v>
      </c>
      <c r="G50" s="53">
        <v>0</v>
      </c>
      <c r="H50" s="102"/>
    </row>
    <row r="51" spans="1:8" ht="36.75" hidden="1">
      <c r="A51" s="26" t="s">
        <v>22</v>
      </c>
      <c r="B51" s="2" t="s">
        <v>11</v>
      </c>
      <c r="C51" s="2" t="s">
        <v>13</v>
      </c>
      <c r="D51" s="2" t="s">
        <v>25</v>
      </c>
      <c r="E51" s="2" t="s">
        <v>66</v>
      </c>
      <c r="F51" s="2" t="s">
        <v>23</v>
      </c>
      <c r="G51" s="53">
        <v>0</v>
      </c>
      <c r="H51" s="102"/>
    </row>
    <row r="52" spans="1:8" ht="15" hidden="1">
      <c r="A52" s="26" t="s">
        <v>763</v>
      </c>
      <c r="B52" s="2" t="s">
        <v>11</v>
      </c>
      <c r="C52" s="2" t="s">
        <v>13</v>
      </c>
      <c r="D52" s="2" t="s">
        <v>25</v>
      </c>
      <c r="E52" s="2" t="s">
        <v>66</v>
      </c>
      <c r="F52" s="2" t="s">
        <v>37</v>
      </c>
      <c r="G52" s="53">
        <v>0</v>
      </c>
      <c r="H52" s="102"/>
    </row>
    <row r="53" spans="1:8" ht="36.75">
      <c r="A53" s="9" t="s">
        <v>67</v>
      </c>
      <c r="B53" s="10" t="s">
        <v>11</v>
      </c>
      <c r="C53" s="10" t="s">
        <v>13</v>
      </c>
      <c r="D53" s="10" t="s">
        <v>25</v>
      </c>
      <c r="E53" s="10" t="s">
        <v>68</v>
      </c>
      <c r="F53" s="10" t="s">
        <v>5</v>
      </c>
      <c r="G53" s="15">
        <f>G54+G58+G68+G74+G87+G91</f>
        <v>38377.960569999996</v>
      </c>
      <c r="H53" s="15">
        <f>H54+H58+H68+H74+H87+H91</f>
        <v>37615.74247</v>
      </c>
    </row>
    <row r="54" spans="1:8" ht="15">
      <c r="A54" s="9" t="s">
        <v>69</v>
      </c>
      <c r="B54" s="10" t="s">
        <v>11</v>
      </c>
      <c r="C54" s="10" t="s">
        <v>13</v>
      </c>
      <c r="D54" s="10" t="s">
        <v>25</v>
      </c>
      <c r="E54" s="10" t="s">
        <v>70</v>
      </c>
      <c r="F54" s="10" t="s">
        <v>5</v>
      </c>
      <c r="G54" s="15">
        <f aca="true" t="shared" si="0" ref="G54:H56">G55</f>
        <v>5</v>
      </c>
      <c r="H54" s="15">
        <f t="shared" si="0"/>
        <v>5</v>
      </c>
    </row>
    <row r="55" spans="1:8" ht="36.75">
      <c r="A55" s="9" t="s">
        <v>71</v>
      </c>
      <c r="B55" s="10" t="s">
        <v>11</v>
      </c>
      <c r="C55" s="10" t="s">
        <v>13</v>
      </c>
      <c r="D55" s="10" t="s">
        <v>25</v>
      </c>
      <c r="E55" s="10" t="s">
        <v>72</v>
      </c>
      <c r="F55" s="10" t="s">
        <v>5</v>
      </c>
      <c r="G55" s="15">
        <f t="shared" si="0"/>
        <v>5</v>
      </c>
      <c r="H55" s="15">
        <f t="shared" si="0"/>
        <v>5</v>
      </c>
    </row>
    <row r="56" spans="1:8" ht="36.75">
      <c r="A56" s="9" t="s">
        <v>73</v>
      </c>
      <c r="B56" s="10" t="s">
        <v>11</v>
      </c>
      <c r="C56" s="10" t="s">
        <v>13</v>
      </c>
      <c r="D56" s="10" t="s">
        <v>25</v>
      </c>
      <c r="E56" s="10" t="s">
        <v>74</v>
      </c>
      <c r="F56" s="10" t="s">
        <v>5</v>
      </c>
      <c r="G56" s="15">
        <f t="shared" si="0"/>
        <v>5</v>
      </c>
      <c r="H56" s="15">
        <f t="shared" si="0"/>
        <v>5</v>
      </c>
    </row>
    <row r="57" spans="1:8" ht="15">
      <c r="A57" s="26" t="s">
        <v>763</v>
      </c>
      <c r="B57" s="2" t="s">
        <v>11</v>
      </c>
      <c r="C57" s="2" t="s">
        <v>13</v>
      </c>
      <c r="D57" s="2" t="s">
        <v>25</v>
      </c>
      <c r="E57" s="2" t="s">
        <v>74</v>
      </c>
      <c r="F57" s="2" t="s">
        <v>37</v>
      </c>
      <c r="G57" s="53">
        <v>5</v>
      </c>
      <c r="H57" s="102">
        <v>5</v>
      </c>
    </row>
    <row r="58" spans="1:8" ht="15">
      <c r="A58" s="9" t="s">
        <v>75</v>
      </c>
      <c r="B58" s="10" t="s">
        <v>11</v>
      </c>
      <c r="C58" s="10" t="s">
        <v>13</v>
      </c>
      <c r="D58" s="10" t="s">
        <v>25</v>
      </c>
      <c r="E58" s="10" t="s">
        <v>76</v>
      </c>
      <c r="F58" s="10" t="s">
        <v>5</v>
      </c>
      <c r="G58" s="15">
        <f>G59+G63</f>
        <v>1288.81441</v>
      </c>
      <c r="H58" s="15">
        <f>H59+H63</f>
        <v>1043.799</v>
      </c>
    </row>
    <row r="59" spans="1:8" ht="36.75">
      <c r="A59" s="9" t="s">
        <v>81</v>
      </c>
      <c r="B59" s="10" t="s">
        <v>11</v>
      </c>
      <c r="C59" s="10" t="s">
        <v>13</v>
      </c>
      <c r="D59" s="10" t="s">
        <v>25</v>
      </c>
      <c r="E59" s="10" t="s">
        <v>82</v>
      </c>
      <c r="F59" s="10" t="s">
        <v>5</v>
      </c>
      <c r="G59" s="15">
        <f>G60</f>
        <v>570.51441</v>
      </c>
      <c r="H59" s="15">
        <f>H60</f>
        <v>570.51441</v>
      </c>
    </row>
    <row r="60" spans="1:8" ht="24.75">
      <c r="A60" s="9" t="s">
        <v>83</v>
      </c>
      <c r="B60" s="10" t="s">
        <v>11</v>
      </c>
      <c r="C60" s="10" t="s">
        <v>13</v>
      </c>
      <c r="D60" s="10" t="s">
        <v>25</v>
      </c>
      <c r="E60" s="10" t="s">
        <v>84</v>
      </c>
      <c r="F60" s="10" t="s">
        <v>5</v>
      </c>
      <c r="G60" s="15">
        <f>G61+G62</f>
        <v>570.51441</v>
      </c>
      <c r="H60" s="15">
        <f>H61+H62</f>
        <v>570.51441</v>
      </c>
    </row>
    <row r="61" spans="1:8" ht="15">
      <c r="A61" s="26" t="s">
        <v>20</v>
      </c>
      <c r="B61" s="2" t="s">
        <v>11</v>
      </c>
      <c r="C61" s="2" t="s">
        <v>13</v>
      </c>
      <c r="D61" s="2" t="s">
        <v>25</v>
      </c>
      <c r="E61" s="2" t="s">
        <v>84</v>
      </c>
      <c r="F61" s="2" t="s">
        <v>21</v>
      </c>
      <c r="G61" s="53">
        <v>446.57610999999997</v>
      </c>
      <c r="H61" s="102">
        <v>446.57610999999997</v>
      </c>
    </row>
    <row r="62" spans="1:8" ht="36.75">
      <c r="A62" s="26" t="s">
        <v>22</v>
      </c>
      <c r="B62" s="2" t="s">
        <v>11</v>
      </c>
      <c r="C62" s="2" t="s">
        <v>13</v>
      </c>
      <c r="D62" s="2" t="s">
        <v>25</v>
      </c>
      <c r="E62" s="2" t="s">
        <v>84</v>
      </c>
      <c r="F62" s="2" t="s">
        <v>23</v>
      </c>
      <c r="G62" s="53">
        <v>123.9383</v>
      </c>
      <c r="H62" s="102">
        <v>123.9383</v>
      </c>
    </row>
    <row r="63" spans="1:8" ht="72.75">
      <c r="A63" s="9" t="s">
        <v>77</v>
      </c>
      <c r="B63" s="10" t="s">
        <v>11</v>
      </c>
      <c r="C63" s="10" t="s">
        <v>13</v>
      </c>
      <c r="D63" s="10" t="s">
        <v>25</v>
      </c>
      <c r="E63" s="10" t="s">
        <v>78</v>
      </c>
      <c r="F63" s="10" t="s">
        <v>5</v>
      </c>
      <c r="G63" s="15">
        <f>G64</f>
        <v>718.3</v>
      </c>
      <c r="H63" s="15">
        <f>H64</f>
        <v>473.28459</v>
      </c>
    </row>
    <row r="64" spans="1:8" ht="24.75">
      <c r="A64" s="9" t="s">
        <v>79</v>
      </c>
      <c r="B64" s="10" t="s">
        <v>11</v>
      </c>
      <c r="C64" s="10" t="s">
        <v>13</v>
      </c>
      <c r="D64" s="10" t="s">
        <v>25</v>
      </c>
      <c r="E64" s="10" t="s">
        <v>80</v>
      </c>
      <c r="F64" s="10" t="s">
        <v>5</v>
      </c>
      <c r="G64" s="15">
        <f>G65+G66+G67</f>
        <v>718.3</v>
      </c>
      <c r="H64" s="15">
        <f>H65+H66+H67</f>
        <v>473.28459</v>
      </c>
    </row>
    <row r="65" spans="1:8" ht="15">
      <c r="A65" s="26" t="s">
        <v>20</v>
      </c>
      <c r="B65" s="2" t="s">
        <v>11</v>
      </c>
      <c r="C65" s="2" t="s">
        <v>13</v>
      </c>
      <c r="D65" s="2" t="s">
        <v>25</v>
      </c>
      <c r="E65" s="2" t="s">
        <v>80</v>
      </c>
      <c r="F65" s="2" t="s">
        <v>21</v>
      </c>
      <c r="G65" s="53">
        <v>345.2</v>
      </c>
      <c r="H65" s="102">
        <v>253.03031</v>
      </c>
    </row>
    <row r="66" spans="1:8" ht="36.75">
      <c r="A66" s="26" t="s">
        <v>22</v>
      </c>
      <c r="B66" s="2" t="s">
        <v>11</v>
      </c>
      <c r="C66" s="2" t="s">
        <v>13</v>
      </c>
      <c r="D66" s="2" t="s">
        <v>25</v>
      </c>
      <c r="E66" s="2" t="s">
        <v>80</v>
      </c>
      <c r="F66" s="2" t="s">
        <v>23</v>
      </c>
      <c r="G66" s="53">
        <v>102.9</v>
      </c>
      <c r="H66" s="102">
        <v>66.72899000000001</v>
      </c>
    </row>
    <row r="67" spans="1:8" ht="15">
      <c r="A67" s="26" t="s">
        <v>763</v>
      </c>
      <c r="B67" s="2" t="s">
        <v>11</v>
      </c>
      <c r="C67" s="2" t="s">
        <v>13</v>
      </c>
      <c r="D67" s="2" t="s">
        <v>25</v>
      </c>
      <c r="E67" s="2" t="s">
        <v>80</v>
      </c>
      <c r="F67" s="2" t="s">
        <v>37</v>
      </c>
      <c r="G67" s="53">
        <v>270.2</v>
      </c>
      <c r="H67" s="102">
        <v>153.52529</v>
      </c>
    </row>
    <row r="68" spans="1:8" ht="24.75">
      <c r="A68" s="9" t="s">
        <v>85</v>
      </c>
      <c r="B68" s="10" t="s">
        <v>11</v>
      </c>
      <c r="C68" s="10" t="s">
        <v>13</v>
      </c>
      <c r="D68" s="10" t="s">
        <v>25</v>
      </c>
      <c r="E68" s="10" t="s">
        <v>86</v>
      </c>
      <c r="F68" s="10" t="s">
        <v>5</v>
      </c>
      <c r="G68" s="15">
        <f>G69</f>
        <v>2635.2000000000003</v>
      </c>
      <c r="H68" s="15">
        <f>H69</f>
        <v>2635.2000000000003</v>
      </c>
    </row>
    <row r="69" spans="1:8" ht="48.75">
      <c r="A69" s="9" t="s">
        <v>87</v>
      </c>
      <c r="B69" s="10" t="s">
        <v>11</v>
      </c>
      <c r="C69" s="10" t="s">
        <v>13</v>
      </c>
      <c r="D69" s="10" t="s">
        <v>25</v>
      </c>
      <c r="E69" s="10" t="s">
        <v>88</v>
      </c>
      <c r="F69" s="10" t="s">
        <v>5</v>
      </c>
      <c r="G69" s="15">
        <f>G70</f>
        <v>2635.2000000000003</v>
      </c>
      <c r="H69" s="15">
        <f>H70</f>
        <v>2635.2000000000003</v>
      </c>
    </row>
    <row r="70" spans="1:8" ht="15">
      <c r="A70" s="9" t="s">
        <v>89</v>
      </c>
      <c r="B70" s="10" t="s">
        <v>11</v>
      </c>
      <c r="C70" s="10" t="s">
        <v>13</v>
      </c>
      <c r="D70" s="10" t="s">
        <v>25</v>
      </c>
      <c r="E70" s="10" t="s">
        <v>90</v>
      </c>
      <c r="F70" s="10" t="s">
        <v>5</v>
      </c>
      <c r="G70" s="15">
        <f>G71+G72+G73</f>
        <v>2635.2000000000003</v>
      </c>
      <c r="H70" s="15">
        <f>H71+H72+H73</f>
        <v>2635.2000000000003</v>
      </c>
    </row>
    <row r="71" spans="1:8" ht="15">
      <c r="A71" s="26" t="s">
        <v>20</v>
      </c>
      <c r="B71" s="2" t="s">
        <v>11</v>
      </c>
      <c r="C71" s="2" t="s">
        <v>13</v>
      </c>
      <c r="D71" s="2" t="s">
        <v>25</v>
      </c>
      <c r="E71" s="2" t="s">
        <v>90</v>
      </c>
      <c r="F71" s="2" t="s">
        <v>21</v>
      </c>
      <c r="G71" s="53">
        <v>1596.38371</v>
      </c>
      <c r="H71" s="102">
        <v>1596.38371</v>
      </c>
    </row>
    <row r="72" spans="1:8" ht="36.75">
      <c r="A72" s="26" t="s">
        <v>22</v>
      </c>
      <c r="B72" s="2" t="s">
        <v>11</v>
      </c>
      <c r="C72" s="2" t="s">
        <v>13</v>
      </c>
      <c r="D72" s="2" t="s">
        <v>25</v>
      </c>
      <c r="E72" s="2" t="s">
        <v>90</v>
      </c>
      <c r="F72" s="2" t="s">
        <v>23</v>
      </c>
      <c r="G72" s="53">
        <v>499.0817</v>
      </c>
      <c r="H72" s="102">
        <v>499.0817</v>
      </c>
    </row>
    <row r="73" spans="1:8" ht="15">
      <c r="A73" s="26" t="s">
        <v>763</v>
      </c>
      <c r="B73" s="2" t="s">
        <v>11</v>
      </c>
      <c r="C73" s="2" t="s">
        <v>13</v>
      </c>
      <c r="D73" s="2" t="s">
        <v>25</v>
      </c>
      <c r="E73" s="2" t="s">
        <v>90</v>
      </c>
      <c r="F73" s="2" t="s">
        <v>37</v>
      </c>
      <c r="G73" s="53">
        <v>539.7345899999999</v>
      </c>
      <c r="H73" s="102">
        <v>539.7345899999999</v>
      </c>
    </row>
    <row r="74" spans="1:8" ht="24.75">
      <c r="A74" s="9" t="s">
        <v>91</v>
      </c>
      <c r="B74" s="10" t="s">
        <v>11</v>
      </c>
      <c r="C74" s="10" t="s">
        <v>13</v>
      </c>
      <c r="D74" s="10" t="s">
        <v>25</v>
      </c>
      <c r="E74" s="10" t="s">
        <v>92</v>
      </c>
      <c r="F74" s="10" t="s">
        <v>5</v>
      </c>
      <c r="G74" s="15">
        <f>G75+G78+G81+G84</f>
        <v>42.19919</v>
      </c>
      <c r="H74" s="15">
        <f>H75+H78+H81+H84</f>
        <v>42.19891</v>
      </c>
    </row>
    <row r="75" spans="1:8" ht="48.75">
      <c r="A75" s="9" t="s">
        <v>100</v>
      </c>
      <c r="B75" s="10" t="s">
        <v>11</v>
      </c>
      <c r="C75" s="10" t="s">
        <v>13</v>
      </c>
      <c r="D75" s="10" t="s">
        <v>25</v>
      </c>
      <c r="E75" s="10" t="s">
        <v>101</v>
      </c>
      <c r="F75" s="10" t="s">
        <v>5</v>
      </c>
      <c r="G75" s="15">
        <f>G76</f>
        <v>14.5</v>
      </c>
      <c r="H75" s="15">
        <f>H76</f>
        <v>14.5</v>
      </c>
    </row>
    <row r="76" spans="1:8" ht="15">
      <c r="A76" s="9" t="s">
        <v>95</v>
      </c>
      <c r="B76" s="10" t="s">
        <v>11</v>
      </c>
      <c r="C76" s="10" t="s">
        <v>13</v>
      </c>
      <c r="D76" s="10" t="s">
        <v>25</v>
      </c>
      <c r="E76" s="10" t="s">
        <v>102</v>
      </c>
      <c r="F76" s="10" t="s">
        <v>5</v>
      </c>
      <c r="G76" s="15">
        <f>G77</f>
        <v>14.5</v>
      </c>
      <c r="H76" s="15">
        <f>H77</f>
        <v>14.5</v>
      </c>
    </row>
    <row r="77" spans="1:8" ht="15">
      <c r="A77" s="26" t="s">
        <v>763</v>
      </c>
      <c r="B77" s="2" t="s">
        <v>11</v>
      </c>
      <c r="C77" s="2" t="s">
        <v>13</v>
      </c>
      <c r="D77" s="2" t="s">
        <v>25</v>
      </c>
      <c r="E77" s="2" t="s">
        <v>102</v>
      </c>
      <c r="F77" s="2" t="s">
        <v>37</v>
      </c>
      <c r="G77" s="53">
        <v>14.5</v>
      </c>
      <c r="H77" s="102">
        <v>14.5</v>
      </c>
    </row>
    <row r="78" spans="1:8" ht="24.75">
      <c r="A78" s="9" t="s">
        <v>93</v>
      </c>
      <c r="B78" s="10" t="s">
        <v>11</v>
      </c>
      <c r="C78" s="10" t="s">
        <v>13</v>
      </c>
      <c r="D78" s="10" t="s">
        <v>25</v>
      </c>
      <c r="E78" s="10" t="s">
        <v>94</v>
      </c>
      <c r="F78" s="10" t="s">
        <v>5</v>
      </c>
      <c r="G78" s="15">
        <f>G79</f>
        <v>13.60159</v>
      </c>
      <c r="H78" s="15">
        <f>H79</f>
        <v>13.60159</v>
      </c>
    </row>
    <row r="79" spans="1:8" ht="15">
      <c r="A79" s="9" t="s">
        <v>95</v>
      </c>
      <c r="B79" s="10" t="s">
        <v>11</v>
      </c>
      <c r="C79" s="10" t="s">
        <v>13</v>
      </c>
      <c r="D79" s="10" t="s">
        <v>25</v>
      </c>
      <c r="E79" s="10" t="s">
        <v>96</v>
      </c>
      <c r="F79" s="10" t="s">
        <v>5</v>
      </c>
      <c r="G79" s="15">
        <f>G80</f>
        <v>13.60159</v>
      </c>
      <c r="H79" s="15">
        <f>H80</f>
        <v>13.60159</v>
      </c>
    </row>
    <row r="80" spans="1:8" ht="15">
      <c r="A80" s="26" t="s">
        <v>763</v>
      </c>
      <c r="B80" s="2" t="s">
        <v>11</v>
      </c>
      <c r="C80" s="2" t="s">
        <v>13</v>
      </c>
      <c r="D80" s="2" t="s">
        <v>25</v>
      </c>
      <c r="E80" s="2" t="s">
        <v>96</v>
      </c>
      <c r="F80" s="2" t="s">
        <v>37</v>
      </c>
      <c r="G80" s="53">
        <v>13.60159</v>
      </c>
      <c r="H80" s="102">
        <v>13.60159</v>
      </c>
    </row>
    <row r="81" spans="1:8" ht="24.75">
      <c r="A81" s="9" t="s">
        <v>97</v>
      </c>
      <c r="B81" s="10" t="s">
        <v>11</v>
      </c>
      <c r="C81" s="10" t="s">
        <v>13</v>
      </c>
      <c r="D81" s="10" t="s">
        <v>25</v>
      </c>
      <c r="E81" s="10" t="s">
        <v>98</v>
      </c>
      <c r="F81" s="10" t="s">
        <v>5</v>
      </c>
      <c r="G81" s="15">
        <f>G82</f>
        <v>14.0976</v>
      </c>
      <c r="H81" s="15">
        <f>H82</f>
        <v>14.09732</v>
      </c>
    </row>
    <row r="82" spans="1:8" ht="15">
      <c r="A82" s="9" t="s">
        <v>95</v>
      </c>
      <c r="B82" s="10" t="s">
        <v>11</v>
      </c>
      <c r="C82" s="10" t="s">
        <v>13</v>
      </c>
      <c r="D82" s="10" t="s">
        <v>25</v>
      </c>
      <c r="E82" s="10" t="s">
        <v>99</v>
      </c>
      <c r="F82" s="10" t="s">
        <v>5</v>
      </c>
      <c r="G82" s="15">
        <f>G83</f>
        <v>14.0976</v>
      </c>
      <c r="H82" s="15">
        <f>H83</f>
        <v>14.09732</v>
      </c>
    </row>
    <row r="83" spans="1:8" ht="15">
      <c r="A83" s="26" t="s">
        <v>763</v>
      </c>
      <c r="B83" s="2" t="s">
        <v>11</v>
      </c>
      <c r="C83" s="2" t="s">
        <v>13</v>
      </c>
      <c r="D83" s="2" t="s">
        <v>25</v>
      </c>
      <c r="E83" s="2" t="s">
        <v>99</v>
      </c>
      <c r="F83" s="2" t="s">
        <v>37</v>
      </c>
      <c r="G83" s="53">
        <v>14.0976</v>
      </c>
      <c r="H83" s="102">
        <v>14.09732</v>
      </c>
    </row>
    <row r="84" spans="1:8" ht="24.75" hidden="1">
      <c r="A84" s="9" t="s">
        <v>103</v>
      </c>
      <c r="B84" s="10" t="s">
        <v>11</v>
      </c>
      <c r="C84" s="10" t="s">
        <v>13</v>
      </c>
      <c r="D84" s="10" t="s">
        <v>25</v>
      </c>
      <c r="E84" s="10" t="s">
        <v>104</v>
      </c>
      <c r="F84" s="10" t="s">
        <v>5</v>
      </c>
      <c r="G84" s="15">
        <f>G85</f>
        <v>0</v>
      </c>
      <c r="H84" s="102"/>
    </row>
    <row r="85" spans="1:8" ht="15" hidden="1">
      <c r="A85" s="9" t="s">
        <v>95</v>
      </c>
      <c r="B85" s="10" t="s">
        <v>11</v>
      </c>
      <c r="C85" s="10" t="s">
        <v>13</v>
      </c>
      <c r="D85" s="10" t="s">
        <v>25</v>
      </c>
      <c r="E85" s="10" t="s">
        <v>105</v>
      </c>
      <c r="F85" s="10" t="s">
        <v>5</v>
      </c>
      <c r="G85" s="15">
        <f>G86</f>
        <v>0</v>
      </c>
      <c r="H85" s="102"/>
    </row>
    <row r="86" spans="1:8" ht="15" hidden="1">
      <c r="A86" s="26" t="s">
        <v>763</v>
      </c>
      <c r="B86" s="2" t="s">
        <v>11</v>
      </c>
      <c r="C86" s="2" t="s">
        <v>13</v>
      </c>
      <c r="D86" s="2" t="s">
        <v>25</v>
      </c>
      <c r="E86" s="2" t="s">
        <v>105</v>
      </c>
      <c r="F86" s="2" t="s">
        <v>37</v>
      </c>
      <c r="G86" s="53">
        <v>0</v>
      </c>
      <c r="H86" s="102"/>
    </row>
    <row r="87" spans="1:8" ht="24.75">
      <c r="A87" s="9" t="s">
        <v>106</v>
      </c>
      <c r="B87" s="10" t="s">
        <v>11</v>
      </c>
      <c r="C87" s="10" t="s">
        <v>13</v>
      </c>
      <c r="D87" s="10" t="s">
        <v>25</v>
      </c>
      <c r="E87" s="10" t="s">
        <v>107</v>
      </c>
      <c r="F87" s="10" t="s">
        <v>5</v>
      </c>
      <c r="G87" s="15">
        <f aca="true" t="shared" si="1" ref="G87:H89">G88</f>
        <v>167.20456</v>
      </c>
      <c r="H87" s="15">
        <f t="shared" si="1"/>
        <v>167.20456</v>
      </c>
    </row>
    <row r="88" spans="1:8" ht="60.75">
      <c r="A88" s="9" t="s">
        <v>108</v>
      </c>
      <c r="B88" s="10" t="s">
        <v>11</v>
      </c>
      <c r="C88" s="10" t="s">
        <v>13</v>
      </c>
      <c r="D88" s="10" t="s">
        <v>25</v>
      </c>
      <c r="E88" s="10" t="s">
        <v>109</v>
      </c>
      <c r="F88" s="10" t="s">
        <v>5</v>
      </c>
      <c r="G88" s="15">
        <f t="shared" si="1"/>
        <v>167.20456</v>
      </c>
      <c r="H88" s="15">
        <f t="shared" si="1"/>
        <v>167.20456</v>
      </c>
    </row>
    <row r="89" spans="1:8" ht="36.75">
      <c r="A89" s="9" t="s">
        <v>110</v>
      </c>
      <c r="B89" s="10" t="s">
        <v>11</v>
      </c>
      <c r="C89" s="10" t="s">
        <v>13</v>
      </c>
      <c r="D89" s="10" t="s">
        <v>25</v>
      </c>
      <c r="E89" s="10" t="s">
        <v>111</v>
      </c>
      <c r="F89" s="10" t="s">
        <v>5</v>
      </c>
      <c r="G89" s="15">
        <f t="shared" si="1"/>
        <v>167.20456</v>
      </c>
      <c r="H89" s="15">
        <f t="shared" si="1"/>
        <v>167.20456</v>
      </c>
    </row>
    <row r="90" spans="1:8" ht="15">
      <c r="A90" s="26" t="s">
        <v>763</v>
      </c>
      <c r="B90" s="2" t="s">
        <v>11</v>
      </c>
      <c r="C90" s="2" t="s">
        <v>13</v>
      </c>
      <c r="D90" s="2" t="s">
        <v>25</v>
      </c>
      <c r="E90" s="2" t="s">
        <v>111</v>
      </c>
      <c r="F90" s="2" t="s">
        <v>37</v>
      </c>
      <c r="G90" s="53">
        <v>167.20456</v>
      </c>
      <c r="H90" s="102">
        <v>167.20456</v>
      </c>
    </row>
    <row r="91" spans="1:8" ht="24.75">
      <c r="A91" s="9" t="s">
        <v>112</v>
      </c>
      <c r="B91" s="10" t="s">
        <v>11</v>
      </c>
      <c r="C91" s="10" t="s">
        <v>13</v>
      </c>
      <c r="D91" s="10" t="s">
        <v>25</v>
      </c>
      <c r="E91" s="10" t="s">
        <v>113</v>
      </c>
      <c r="F91" s="10" t="s">
        <v>5</v>
      </c>
      <c r="G91" s="15">
        <f>G92</f>
        <v>34239.542409999995</v>
      </c>
      <c r="H91" s="15">
        <f>H92</f>
        <v>33722.34</v>
      </c>
    </row>
    <row r="92" spans="1:8" ht="24.75">
      <c r="A92" s="9" t="s">
        <v>83</v>
      </c>
      <c r="B92" s="10" t="s">
        <v>11</v>
      </c>
      <c r="C92" s="10" t="s">
        <v>13</v>
      </c>
      <c r="D92" s="10" t="s">
        <v>25</v>
      </c>
      <c r="E92" s="10" t="s">
        <v>114</v>
      </c>
      <c r="F92" s="10" t="s">
        <v>5</v>
      </c>
      <c r="G92" s="15">
        <f>G93</f>
        <v>34239.542409999995</v>
      </c>
      <c r="H92" s="15">
        <f>H93</f>
        <v>33722.34</v>
      </c>
    </row>
    <row r="93" spans="1:8" ht="24.75">
      <c r="A93" s="9" t="s">
        <v>83</v>
      </c>
      <c r="B93" s="10" t="s">
        <v>11</v>
      </c>
      <c r="C93" s="10" t="s">
        <v>13</v>
      </c>
      <c r="D93" s="10" t="s">
        <v>25</v>
      </c>
      <c r="E93" s="10" t="s">
        <v>115</v>
      </c>
      <c r="F93" s="10" t="s">
        <v>5</v>
      </c>
      <c r="G93" s="15">
        <f>G94+G95+G96+G97+G99+G100+G98+G101</f>
        <v>34239.542409999995</v>
      </c>
      <c r="H93" s="15">
        <f>H94+H95+H96+H97+H99+H100+H98+H101</f>
        <v>33722.34</v>
      </c>
    </row>
    <row r="94" spans="1:8" ht="15">
      <c r="A94" s="26" t="s">
        <v>20</v>
      </c>
      <c r="B94" s="2" t="s">
        <v>11</v>
      </c>
      <c r="C94" s="2" t="s">
        <v>13</v>
      </c>
      <c r="D94" s="2" t="s">
        <v>25</v>
      </c>
      <c r="E94" s="2" t="s">
        <v>115</v>
      </c>
      <c r="F94" s="2" t="s">
        <v>21</v>
      </c>
      <c r="G94" s="53">
        <v>22299.154739999998</v>
      </c>
      <c r="H94" s="102">
        <v>22155.378699999997</v>
      </c>
    </row>
    <row r="95" spans="1:8" ht="24.75">
      <c r="A95" s="26" t="s">
        <v>116</v>
      </c>
      <c r="B95" s="2" t="s">
        <v>11</v>
      </c>
      <c r="C95" s="2" t="s">
        <v>13</v>
      </c>
      <c r="D95" s="2" t="s">
        <v>25</v>
      </c>
      <c r="E95" s="2" t="s">
        <v>115</v>
      </c>
      <c r="F95" s="2" t="s">
        <v>117</v>
      </c>
      <c r="G95" s="53">
        <v>49.702</v>
      </c>
      <c r="H95" s="102">
        <v>44.75606</v>
      </c>
    </row>
    <row r="96" spans="1:8" ht="36.75">
      <c r="A96" s="26" t="s">
        <v>22</v>
      </c>
      <c r="B96" s="2" t="s">
        <v>11</v>
      </c>
      <c r="C96" s="2" t="s">
        <v>13</v>
      </c>
      <c r="D96" s="2" t="s">
        <v>25</v>
      </c>
      <c r="E96" s="2" t="s">
        <v>115</v>
      </c>
      <c r="F96" s="2" t="s">
        <v>23</v>
      </c>
      <c r="G96" s="53">
        <v>6603.02392</v>
      </c>
      <c r="H96" s="102">
        <v>6420.54486</v>
      </c>
    </row>
    <row r="97" spans="1:8" ht="15">
      <c r="A97" s="26" t="s">
        <v>763</v>
      </c>
      <c r="B97" s="2" t="s">
        <v>11</v>
      </c>
      <c r="C97" s="2" t="s">
        <v>13</v>
      </c>
      <c r="D97" s="2" t="s">
        <v>25</v>
      </c>
      <c r="E97" s="2" t="s">
        <v>115</v>
      </c>
      <c r="F97" s="2" t="s">
        <v>37</v>
      </c>
      <c r="G97" s="53">
        <v>4675.7606</v>
      </c>
      <c r="H97" s="102">
        <v>4515.40509</v>
      </c>
    </row>
    <row r="98" spans="1:8" ht="24.75">
      <c r="A98" s="12" t="s">
        <v>366</v>
      </c>
      <c r="B98" s="2" t="s">
        <v>11</v>
      </c>
      <c r="C98" s="2" t="s">
        <v>13</v>
      </c>
      <c r="D98" s="2" t="s">
        <v>25</v>
      </c>
      <c r="E98" s="2" t="s">
        <v>115</v>
      </c>
      <c r="F98" s="2" t="s">
        <v>367</v>
      </c>
      <c r="G98" s="53">
        <v>536.87301</v>
      </c>
      <c r="H98" s="102">
        <v>515.71401</v>
      </c>
    </row>
    <row r="99" spans="1:8" ht="15">
      <c r="A99" s="26" t="s">
        <v>338</v>
      </c>
      <c r="B99" s="2" t="s">
        <v>11</v>
      </c>
      <c r="C99" s="2" t="s">
        <v>13</v>
      </c>
      <c r="D99" s="2" t="s">
        <v>25</v>
      </c>
      <c r="E99" s="2" t="s">
        <v>115</v>
      </c>
      <c r="F99" s="2" t="s">
        <v>339</v>
      </c>
      <c r="G99" s="53">
        <v>2.98686</v>
      </c>
      <c r="H99" s="102">
        <v>0</v>
      </c>
    </row>
    <row r="100" spans="1:8" ht="15">
      <c r="A100" s="12" t="s">
        <v>118</v>
      </c>
      <c r="B100" s="2" t="s">
        <v>11</v>
      </c>
      <c r="C100" s="2" t="s">
        <v>13</v>
      </c>
      <c r="D100" s="2" t="s">
        <v>25</v>
      </c>
      <c r="E100" s="2" t="s">
        <v>115</v>
      </c>
      <c r="F100" s="2" t="s">
        <v>119</v>
      </c>
      <c r="G100" s="53">
        <v>71.77835</v>
      </c>
      <c r="H100" s="102">
        <v>70.27835</v>
      </c>
    </row>
    <row r="101" spans="1:8" ht="15">
      <c r="A101" s="12" t="s">
        <v>120</v>
      </c>
      <c r="B101" s="2" t="s">
        <v>11</v>
      </c>
      <c r="C101" s="2" t="s">
        <v>13</v>
      </c>
      <c r="D101" s="2" t="s">
        <v>25</v>
      </c>
      <c r="E101" s="2" t="s">
        <v>115</v>
      </c>
      <c r="F101" s="2" t="s">
        <v>121</v>
      </c>
      <c r="G101" s="53">
        <v>0.26293</v>
      </c>
      <c r="H101" s="102">
        <v>0.26293</v>
      </c>
    </row>
    <row r="102" spans="1:8" ht="36.75">
      <c r="A102" s="11" t="s">
        <v>764</v>
      </c>
      <c r="B102" s="10" t="s">
        <v>11</v>
      </c>
      <c r="C102" s="10" t="s">
        <v>13</v>
      </c>
      <c r="D102" s="10" t="s">
        <v>25</v>
      </c>
      <c r="E102" s="10" t="s">
        <v>204</v>
      </c>
      <c r="F102" s="10"/>
      <c r="G102" s="15">
        <f>G103</f>
        <v>841.1360300000001</v>
      </c>
      <c r="H102" s="15">
        <f>H103</f>
        <v>693.93156</v>
      </c>
    </row>
    <row r="103" spans="1:8" ht="36.75">
      <c r="A103" s="11" t="s">
        <v>765</v>
      </c>
      <c r="B103" s="10" t="s">
        <v>11</v>
      </c>
      <c r="C103" s="10" t="s">
        <v>13</v>
      </c>
      <c r="D103" s="10" t="s">
        <v>25</v>
      </c>
      <c r="E103" s="10" t="s">
        <v>766</v>
      </c>
      <c r="F103" s="10"/>
      <c r="G103" s="15">
        <f>G104+G107</f>
        <v>841.1360300000001</v>
      </c>
      <c r="H103" s="15">
        <f>H104+H107</f>
        <v>693.93156</v>
      </c>
    </row>
    <row r="104" spans="1:8" ht="24.75">
      <c r="A104" s="11" t="s">
        <v>59</v>
      </c>
      <c r="B104" s="10" t="s">
        <v>11</v>
      </c>
      <c r="C104" s="10" t="s">
        <v>13</v>
      </c>
      <c r="D104" s="10" t="s">
        <v>25</v>
      </c>
      <c r="E104" s="10" t="s">
        <v>767</v>
      </c>
      <c r="F104" s="10"/>
      <c r="G104" s="15">
        <f>G105</f>
        <v>29.836029999999997</v>
      </c>
      <c r="H104" s="15">
        <f>H105</f>
        <v>29.836029999999997</v>
      </c>
    </row>
    <row r="105" spans="1:8" ht="24.75">
      <c r="A105" s="11" t="s">
        <v>61</v>
      </c>
      <c r="B105" s="10" t="s">
        <v>11</v>
      </c>
      <c r="C105" s="10" t="s">
        <v>13</v>
      </c>
      <c r="D105" s="10" t="s">
        <v>25</v>
      </c>
      <c r="E105" s="10" t="s">
        <v>768</v>
      </c>
      <c r="F105" s="10"/>
      <c r="G105" s="15">
        <f>G106</f>
        <v>29.836029999999997</v>
      </c>
      <c r="H105" s="15">
        <f>H106</f>
        <v>29.836029999999997</v>
      </c>
    </row>
    <row r="106" spans="1:8" ht="15">
      <c r="A106" s="12" t="s">
        <v>763</v>
      </c>
      <c r="B106" s="2" t="s">
        <v>11</v>
      </c>
      <c r="C106" s="2" t="s">
        <v>13</v>
      </c>
      <c r="D106" s="2" t="s">
        <v>25</v>
      </c>
      <c r="E106" s="2" t="s">
        <v>768</v>
      </c>
      <c r="F106" s="2" t="s">
        <v>37</v>
      </c>
      <c r="G106" s="53">
        <v>29.836029999999997</v>
      </c>
      <c r="H106" s="102">
        <v>29.836029999999997</v>
      </c>
    </row>
    <row r="107" spans="1:8" ht="24.75">
      <c r="A107" s="11" t="s">
        <v>63</v>
      </c>
      <c r="B107" s="10" t="s">
        <v>11</v>
      </c>
      <c r="C107" s="10" t="s">
        <v>13</v>
      </c>
      <c r="D107" s="10" t="s">
        <v>25</v>
      </c>
      <c r="E107" s="10" t="s">
        <v>769</v>
      </c>
      <c r="F107" s="10"/>
      <c r="G107" s="15">
        <f>G108</f>
        <v>811.3000000000001</v>
      </c>
      <c r="H107" s="15">
        <f>H108</f>
        <v>664.0955299999999</v>
      </c>
    </row>
    <row r="108" spans="1:8" ht="24.75">
      <c r="A108" s="11" t="s">
        <v>65</v>
      </c>
      <c r="B108" s="10" t="s">
        <v>11</v>
      </c>
      <c r="C108" s="10" t="s">
        <v>13</v>
      </c>
      <c r="D108" s="10" t="s">
        <v>25</v>
      </c>
      <c r="E108" s="10" t="s">
        <v>770</v>
      </c>
      <c r="F108" s="10"/>
      <c r="G108" s="15">
        <f>G109+G110+G111</f>
        <v>811.3000000000001</v>
      </c>
      <c r="H108" s="15">
        <f>H109+H110+H111</f>
        <v>664.0955299999999</v>
      </c>
    </row>
    <row r="109" spans="1:8" ht="15">
      <c r="A109" s="12" t="s">
        <v>20</v>
      </c>
      <c r="B109" s="2" t="s">
        <v>11</v>
      </c>
      <c r="C109" s="2" t="s">
        <v>13</v>
      </c>
      <c r="D109" s="2" t="s">
        <v>25</v>
      </c>
      <c r="E109" s="2" t="s">
        <v>770</v>
      </c>
      <c r="F109" s="2" t="s">
        <v>21</v>
      </c>
      <c r="G109" s="53">
        <v>576.9284200000001</v>
      </c>
      <c r="H109" s="102">
        <v>465.67568</v>
      </c>
    </row>
    <row r="110" spans="1:8" ht="36.75">
      <c r="A110" s="12" t="s">
        <v>22</v>
      </c>
      <c r="B110" s="2" t="s">
        <v>11</v>
      </c>
      <c r="C110" s="2" t="s">
        <v>13</v>
      </c>
      <c r="D110" s="2" t="s">
        <v>25</v>
      </c>
      <c r="E110" s="2" t="s">
        <v>770</v>
      </c>
      <c r="F110" s="2" t="s">
        <v>23</v>
      </c>
      <c r="G110" s="53">
        <v>174.27158</v>
      </c>
      <c r="H110" s="102">
        <v>156.61055</v>
      </c>
    </row>
    <row r="111" spans="1:8" ht="15">
      <c r="A111" s="12" t="s">
        <v>763</v>
      </c>
      <c r="B111" s="2" t="s">
        <v>11</v>
      </c>
      <c r="C111" s="2" t="s">
        <v>13</v>
      </c>
      <c r="D111" s="2" t="s">
        <v>25</v>
      </c>
      <c r="E111" s="2" t="s">
        <v>770</v>
      </c>
      <c r="F111" s="2" t="s">
        <v>37</v>
      </c>
      <c r="G111" s="53">
        <v>60.1</v>
      </c>
      <c r="H111" s="102">
        <v>41.8093</v>
      </c>
    </row>
    <row r="112" spans="1:8" ht="15">
      <c r="A112" s="9" t="s">
        <v>16</v>
      </c>
      <c r="B112" s="10" t="s">
        <v>11</v>
      </c>
      <c r="C112" s="10" t="s">
        <v>13</v>
      </c>
      <c r="D112" s="10" t="s">
        <v>25</v>
      </c>
      <c r="E112" s="10" t="s">
        <v>771</v>
      </c>
      <c r="F112" s="10"/>
      <c r="G112" s="15">
        <f>G113+G114</f>
        <v>163.6</v>
      </c>
      <c r="H112" s="15">
        <f>H113+H114</f>
        <v>163.6</v>
      </c>
    </row>
    <row r="113" spans="1:8" ht="15">
      <c r="A113" s="12" t="s">
        <v>20</v>
      </c>
      <c r="B113" s="2" t="s">
        <v>11</v>
      </c>
      <c r="C113" s="2" t="s">
        <v>13</v>
      </c>
      <c r="D113" s="2" t="s">
        <v>25</v>
      </c>
      <c r="E113" s="2" t="s">
        <v>657</v>
      </c>
      <c r="F113" s="2" t="s">
        <v>21</v>
      </c>
      <c r="G113" s="53">
        <v>125.65284</v>
      </c>
      <c r="H113" s="102">
        <v>125.65284</v>
      </c>
    </row>
    <row r="114" spans="1:8" ht="36.75">
      <c r="A114" s="12" t="s">
        <v>22</v>
      </c>
      <c r="B114" s="2" t="s">
        <v>11</v>
      </c>
      <c r="C114" s="2" t="s">
        <v>13</v>
      </c>
      <c r="D114" s="2" t="s">
        <v>25</v>
      </c>
      <c r="E114" s="2" t="s">
        <v>657</v>
      </c>
      <c r="F114" s="2" t="s">
        <v>23</v>
      </c>
      <c r="G114" s="53">
        <v>37.947160000000004</v>
      </c>
      <c r="H114" s="102">
        <v>37.947160000000004</v>
      </c>
    </row>
    <row r="115" spans="1:8" ht="26.25">
      <c r="A115" s="14" t="s">
        <v>635</v>
      </c>
      <c r="B115" s="10" t="s">
        <v>11</v>
      </c>
      <c r="C115" s="10" t="s">
        <v>13</v>
      </c>
      <c r="D115" s="10" t="s">
        <v>25</v>
      </c>
      <c r="E115" s="10" t="s">
        <v>636</v>
      </c>
      <c r="F115" s="2"/>
      <c r="G115" s="15">
        <f>G117+G116</f>
        <v>696.88875</v>
      </c>
      <c r="H115" s="15">
        <f>H117+H116</f>
        <v>696.88875</v>
      </c>
    </row>
    <row r="116" spans="1:8" ht="24.75">
      <c r="A116" s="12" t="s">
        <v>705</v>
      </c>
      <c r="B116" s="2" t="s">
        <v>11</v>
      </c>
      <c r="C116" s="2" t="s">
        <v>13</v>
      </c>
      <c r="D116" s="2" t="s">
        <v>25</v>
      </c>
      <c r="E116" s="2" t="s">
        <v>636</v>
      </c>
      <c r="F116" s="2" t="s">
        <v>634</v>
      </c>
      <c r="G116" s="53">
        <v>12</v>
      </c>
      <c r="H116" s="102">
        <v>12</v>
      </c>
    </row>
    <row r="117" spans="1:8" ht="15">
      <c r="A117" s="12" t="s">
        <v>120</v>
      </c>
      <c r="B117" s="2" t="s">
        <v>11</v>
      </c>
      <c r="C117" s="2" t="s">
        <v>13</v>
      </c>
      <c r="D117" s="2" t="s">
        <v>25</v>
      </c>
      <c r="E117" s="2" t="s">
        <v>636</v>
      </c>
      <c r="F117" s="2" t="s">
        <v>121</v>
      </c>
      <c r="G117" s="53">
        <v>684.88875</v>
      </c>
      <c r="H117" s="102">
        <v>684.88875</v>
      </c>
    </row>
    <row r="118" spans="1:8" ht="15">
      <c r="A118" s="9" t="s">
        <v>128</v>
      </c>
      <c r="B118" s="10" t="s">
        <v>11</v>
      </c>
      <c r="C118" s="10" t="s">
        <v>13</v>
      </c>
      <c r="D118" s="10" t="s">
        <v>129</v>
      </c>
      <c r="E118" s="10" t="s">
        <v>5</v>
      </c>
      <c r="F118" s="10" t="s">
        <v>5</v>
      </c>
      <c r="G118" s="15">
        <f aca="true" t="shared" si="2" ref="G118:H120">G119</f>
        <v>9.4155</v>
      </c>
      <c r="H118" s="15">
        <f t="shared" si="2"/>
        <v>9.4155</v>
      </c>
    </row>
    <row r="119" spans="1:8" ht="15">
      <c r="A119" s="9" t="s">
        <v>16</v>
      </c>
      <c r="B119" s="10" t="s">
        <v>11</v>
      </c>
      <c r="C119" s="10" t="s">
        <v>13</v>
      </c>
      <c r="D119" s="10" t="s">
        <v>129</v>
      </c>
      <c r="E119" s="10" t="s">
        <v>17</v>
      </c>
      <c r="F119" s="10" t="s">
        <v>5</v>
      </c>
      <c r="G119" s="15">
        <f t="shared" si="2"/>
        <v>9.4155</v>
      </c>
      <c r="H119" s="15">
        <f t="shared" si="2"/>
        <v>9.4155</v>
      </c>
    </row>
    <row r="120" spans="1:8" ht="48.75">
      <c r="A120" s="9" t="s">
        <v>130</v>
      </c>
      <c r="B120" s="10" t="s">
        <v>11</v>
      </c>
      <c r="C120" s="10" t="s">
        <v>13</v>
      </c>
      <c r="D120" s="10" t="s">
        <v>129</v>
      </c>
      <c r="E120" s="10" t="s">
        <v>131</v>
      </c>
      <c r="F120" s="10" t="s">
        <v>5</v>
      </c>
      <c r="G120" s="15">
        <f t="shared" si="2"/>
        <v>9.4155</v>
      </c>
      <c r="H120" s="15">
        <f t="shared" si="2"/>
        <v>9.4155</v>
      </c>
    </row>
    <row r="121" spans="1:8" ht="15">
      <c r="A121" s="26" t="s">
        <v>763</v>
      </c>
      <c r="B121" s="2" t="s">
        <v>11</v>
      </c>
      <c r="C121" s="2" t="s">
        <v>13</v>
      </c>
      <c r="D121" s="2" t="s">
        <v>129</v>
      </c>
      <c r="E121" s="2" t="s">
        <v>131</v>
      </c>
      <c r="F121" s="2" t="s">
        <v>37</v>
      </c>
      <c r="G121" s="53">
        <v>9.4155</v>
      </c>
      <c r="H121" s="102">
        <v>9.4155</v>
      </c>
    </row>
    <row r="122" spans="1:8" ht="15" hidden="1">
      <c r="A122" s="9" t="s">
        <v>132</v>
      </c>
      <c r="B122" s="10" t="s">
        <v>11</v>
      </c>
      <c r="C122" s="10" t="s">
        <v>13</v>
      </c>
      <c r="D122" s="10" t="s">
        <v>133</v>
      </c>
      <c r="E122" s="10" t="s">
        <v>5</v>
      </c>
      <c r="F122" s="10" t="s">
        <v>5</v>
      </c>
      <c r="G122" s="15">
        <f>G123</f>
        <v>0</v>
      </c>
      <c r="H122" s="102"/>
    </row>
    <row r="123" spans="1:8" ht="15" hidden="1">
      <c r="A123" s="9" t="s">
        <v>16</v>
      </c>
      <c r="B123" s="10" t="s">
        <v>11</v>
      </c>
      <c r="C123" s="10" t="s">
        <v>13</v>
      </c>
      <c r="D123" s="10" t="s">
        <v>133</v>
      </c>
      <c r="E123" s="10" t="s">
        <v>17</v>
      </c>
      <c r="F123" s="10" t="s">
        <v>5</v>
      </c>
      <c r="G123" s="15">
        <f>G124</f>
        <v>0</v>
      </c>
      <c r="H123" s="102"/>
    </row>
    <row r="124" spans="1:8" ht="15" hidden="1">
      <c r="A124" s="9" t="s">
        <v>132</v>
      </c>
      <c r="B124" s="10" t="s">
        <v>11</v>
      </c>
      <c r="C124" s="10" t="s">
        <v>13</v>
      </c>
      <c r="D124" s="10" t="s">
        <v>133</v>
      </c>
      <c r="E124" s="10" t="s">
        <v>134</v>
      </c>
      <c r="F124" s="10" t="s">
        <v>5</v>
      </c>
      <c r="G124" s="15">
        <f>G125</f>
        <v>0</v>
      </c>
      <c r="H124" s="102"/>
    </row>
    <row r="125" spans="1:8" ht="15" hidden="1">
      <c r="A125" s="26" t="s">
        <v>135</v>
      </c>
      <c r="B125" s="2" t="s">
        <v>11</v>
      </c>
      <c r="C125" s="2" t="s">
        <v>13</v>
      </c>
      <c r="D125" s="2" t="s">
        <v>133</v>
      </c>
      <c r="E125" s="2" t="s">
        <v>134</v>
      </c>
      <c r="F125" s="2" t="s">
        <v>136</v>
      </c>
      <c r="G125" s="53">
        <v>0</v>
      </c>
      <c r="H125" s="102"/>
    </row>
    <row r="126" spans="1:8" ht="15">
      <c r="A126" s="9" t="s">
        <v>137</v>
      </c>
      <c r="B126" s="10" t="s">
        <v>11</v>
      </c>
      <c r="C126" s="10" t="s">
        <v>13</v>
      </c>
      <c r="D126" s="10" t="s">
        <v>138</v>
      </c>
      <c r="E126" s="10" t="s">
        <v>5</v>
      </c>
      <c r="F126" s="10" t="s">
        <v>5</v>
      </c>
      <c r="G126" s="15">
        <f>G127+G139+G160+G164+G174</f>
        <v>69566.18374000001</v>
      </c>
      <c r="H126" s="15">
        <f>H127+H139+H160+H164+H174</f>
        <v>69250.93935000002</v>
      </c>
    </row>
    <row r="127" spans="1:8" ht="24.75">
      <c r="A127" s="9" t="s">
        <v>139</v>
      </c>
      <c r="B127" s="10" t="s">
        <v>11</v>
      </c>
      <c r="C127" s="10" t="s">
        <v>13</v>
      </c>
      <c r="D127" s="10" t="s">
        <v>138</v>
      </c>
      <c r="E127" s="10" t="s">
        <v>140</v>
      </c>
      <c r="F127" s="10" t="s">
        <v>5</v>
      </c>
      <c r="G127" s="15">
        <f>G128+G135</f>
        <v>10</v>
      </c>
      <c r="H127" s="15">
        <f>H128+H135</f>
        <v>10</v>
      </c>
    </row>
    <row r="128" spans="1:8" ht="24.75">
      <c r="A128" s="9" t="s">
        <v>141</v>
      </c>
      <c r="B128" s="10" t="s">
        <v>11</v>
      </c>
      <c r="C128" s="10" t="s">
        <v>13</v>
      </c>
      <c r="D128" s="10" t="s">
        <v>138</v>
      </c>
      <c r="E128" s="10" t="s">
        <v>142</v>
      </c>
      <c r="F128" s="10" t="s">
        <v>5</v>
      </c>
      <c r="G128" s="15">
        <f>G129+G132</f>
        <v>10</v>
      </c>
      <c r="H128" s="15">
        <f>H129+H132</f>
        <v>10</v>
      </c>
    </row>
    <row r="129" spans="1:8" ht="24.75">
      <c r="A129" s="9" t="s">
        <v>143</v>
      </c>
      <c r="B129" s="10" t="s">
        <v>11</v>
      </c>
      <c r="C129" s="10" t="s">
        <v>13</v>
      </c>
      <c r="D129" s="10" t="s">
        <v>138</v>
      </c>
      <c r="E129" s="10" t="s">
        <v>144</v>
      </c>
      <c r="F129" s="10" t="s">
        <v>5</v>
      </c>
      <c r="G129" s="15">
        <f>G130</f>
        <v>10</v>
      </c>
      <c r="H129" s="15">
        <f>H130</f>
        <v>10</v>
      </c>
    </row>
    <row r="130" spans="1:8" ht="24.75">
      <c r="A130" s="9" t="s">
        <v>145</v>
      </c>
      <c r="B130" s="10" t="s">
        <v>11</v>
      </c>
      <c r="C130" s="10" t="s">
        <v>13</v>
      </c>
      <c r="D130" s="10" t="s">
        <v>138</v>
      </c>
      <c r="E130" s="10" t="s">
        <v>146</v>
      </c>
      <c r="F130" s="10" t="s">
        <v>5</v>
      </c>
      <c r="G130" s="15">
        <f>G131</f>
        <v>10</v>
      </c>
      <c r="H130" s="15">
        <f>H131</f>
        <v>10</v>
      </c>
    </row>
    <row r="131" spans="1:8" ht="15">
      <c r="A131" s="26" t="s">
        <v>763</v>
      </c>
      <c r="B131" s="2" t="s">
        <v>11</v>
      </c>
      <c r="C131" s="2" t="s">
        <v>13</v>
      </c>
      <c r="D131" s="2" t="s">
        <v>138</v>
      </c>
      <c r="E131" s="2" t="s">
        <v>146</v>
      </c>
      <c r="F131" s="2" t="s">
        <v>37</v>
      </c>
      <c r="G131" s="53">
        <v>10</v>
      </c>
      <c r="H131" s="102">
        <v>10</v>
      </c>
    </row>
    <row r="132" spans="1:8" ht="48.75" hidden="1">
      <c r="A132" s="9" t="s">
        <v>147</v>
      </c>
      <c r="B132" s="10" t="s">
        <v>11</v>
      </c>
      <c r="C132" s="10" t="s">
        <v>13</v>
      </c>
      <c r="D132" s="10" t="s">
        <v>138</v>
      </c>
      <c r="E132" s="10" t="s">
        <v>148</v>
      </c>
      <c r="F132" s="10" t="s">
        <v>5</v>
      </c>
      <c r="G132" s="15">
        <f>G133</f>
        <v>0</v>
      </c>
      <c r="H132" s="102"/>
    </row>
    <row r="133" spans="1:8" ht="24.75" hidden="1">
      <c r="A133" s="9" t="s">
        <v>145</v>
      </c>
      <c r="B133" s="10" t="s">
        <v>11</v>
      </c>
      <c r="C133" s="10" t="s">
        <v>13</v>
      </c>
      <c r="D133" s="10" t="s">
        <v>138</v>
      </c>
      <c r="E133" s="10" t="s">
        <v>149</v>
      </c>
      <c r="F133" s="10" t="s">
        <v>5</v>
      </c>
      <c r="G133" s="15">
        <f>G134</f>
        <v>0</v>
      </c>
      <c r="H133" s="102"/>
    </row>
    <row r="134" spans="1:8" ht="15" hidden="1">
      <c r="A134" s="26" t="s">
        <v>763</v>
      </c>
      <c r="B134" s="2" t="s">
        <v>11</v>
      </c>
      <c r="C134" s="2" t="s">
        <v>13</v>
      </c>
      <c r="D134" s="2" t="s">
        <v>138</v>
      </c>
      <c r="E134" s="2" t="s">
        <v>149</v>
      </c>
      <c r="F134" s="2" t="s">
        <v>37</v>
      </c>
      <c r="G134" s="53">
        <v>0</v>
      </c>
      <c r="H134" s="102"/>
    </row>
    <row r="135" spans="1:8" ht="48.75" hidden="1">
      <c r="A135" s="9" t="s">
        <v>772</v>
      </c>
      <c r="B135" s="10" t="s">
        <v>11</v>
      </c>
      <c r="C135" s="10" t="s">
        <v>13</v>
      </c>
      <c r="D135" s="10" t="s">
        <v>138</v>
      </c>
      <c r="E135" s="10" t="s">
        <v>773</v>
      </c>
      <c r="F135" s="10" t="s">
        <v>5</v>
      </c>
      <c r="G135" s="15">
        <f>G136</f>
        <v>0</v>
      </c>
      <c r="H135" s="102"/>
    </row>
    <row r="136" spans="1:8" ht="48.75" hidden="1">
      <c r="A136" s="9" t="s">
        <v>772</v>
      </c>
      <c r="B136" s="10" t="s">
        <v>11</v>
      </c>
      <c r="C136" s="10" t="s">
        <v>13</v>
      </c>
      <c r="D136" s="10" t="s">
        <v>138</v>
      </c>
      <c r="E136" s="10" t="s">
        <v>774</v>
      </c>
      <c r="F136" s="10" t="s">
        <v>5</v>
      </c>
      <c r="G136" s="15">
        <f>G137</f>
        <v>0</v>
      </c>
      <c r="H136" s="102"/>
    </row>
    <row r="137" spans="1:8" ht="36.75" hidden="1">
      <c r="A137" s="9" t="s">
        <v>775</v>
      </c>
      <c r="B137" s="10" t="s">
        <v>11</v>
      </c>
      <c r="C137" s="10" t="s">
        <v>13</v>
      </c>
      <c r="D137" s="10" t="s">
        <v>138</v>
      </c>
      <c r="E137" s="10" t="s">
        <v>776</v>
      </c>
      <c r="F137" s="10" t="s">
        <v>5</v>
      </c>
      <c r="G137" s="15">
        <f>G138</f>
        <v>0</v>
      </c>
      <c r="H137" s="102"/>
    </row>
    <row r="138" spans="1:8" ht="72.75" hidden="1">
      <c r="A138" s="26" t="s">
        <v>777</v>
      </c>
      <c r="B138" s="2" t="s">
        <v>11</v>
      </c>
      <c r="C138" s="2" t="s">
        <v>13</v>
      </c>
      <c r="D138" s="2" t="s">
        <v>138</v>
      </c>
      <c r="E138" s="2" t="s">
        <v>776</v>
      </c>
      <c r="F138" s="2" t="s">
        <v>778</v>
      </c>
      <c r="G138" s="53">
        <v>0</v>
      </c>
      <c r="H138" s="102"/>
    </row>
    <row r="139" spans="1:8" ht="36.75">
      <c r="A139" s="9" t="s">
        <v>67</v>
      </c>
      <c r="B139" s="10" t="s">
        <v>11</v>
      </c>
      <c r="C139" s="10" t="s">
        <v>13</v>
      </c>
      <c r="D139" s="10" t="s">
        <v>138</v>
      </c>
      <c r="E139" s="10" t="s">
        <v>68</v>
      </c>
      <c r="F139" s="10" t="s">
        <v>5</v>
      </c>
      <c r="G139" s="15">
        <f>G140+G147+G144</f>
        <v>69384.66284</v>
      </c>
      <c r="H139" s="15">
        <f>H140+H147+H144</f>
        <v>69069.41845000001</v>
      </c>
    </row>
    <row r="140" spans="1:8" ht="15" hidden="1">
      <c r="A140" s="9" t="s">
        <v>150</v>
      </c>
      <c r="B140" s="10" t="s">
        <v>11</v>
      </c>
      <c r="C140" s="10" t="s">
        <v>13</v>
      </c>
      <c r="D140" s="10" t="s">
        <v>138</v>
      </c>
      <c r="E140" s="10" t="s">
        <v>151</v>
      </c>
      <c r="F140" s="10" t="s">
        <v>5</v>
      </c>
      <c r="G140" s="15">
        <f>G141</f>
        <v>0</v>
      </c>
      <c r="H140" s="102"/>
    </row>
    <row r="141" spans="1:8" ht="24.75" hidden="1">
      <c r="A141" s="9" t="s">
        <v>152</v>
      </c>
      <c r="B141" s="10" t="s">
        <v>11</v>
      </c>
      <c r="C141" s="10" t="s">
        <v>13</v>
      </c>
      <c r="D141" s="10" t="s">
        <v>138</v>
      </c>
      <c r="E141" s="10" t="s">
        <v>153</v>
      </c>
      <c r="F141" s="10" t="s">
        <v>5</v>
      </c>
      <c r="G141" s="15">
        <f>G142</f>
        <v>0</v>
      </c>
      <c r="H141" s="102"/>
    </row>
    <row r="142" spans="1:8" ht="15" hidden="1">
      <c r="A142" s="9" t="s">
        <v>154</v>
      </c>
      <c r="B142" s="10" t="s">
        <v>11</v>
      </c>
      <c r="C142" s="10" t="s">
        <v>13</v>
      </c>
      <c r="D142" s="10" t="s">
        <v>138</v>
      </c>
      <c r="E142" s="10" t="s">
        <v>155</v>
      </c>
      <c r="F142" s="10" t="s">
        <v>5</v>
      </c>
      <c r="G142" s="15">
        <f>G143</f>
        <v>0</v>
      </c>
      <c r="H142" s="102"/>
    </row>
    <row r="143" spans="1:8" ht="15" hidden="1">
      <c r="A143" s="26" t="s">
        <v>763</v>
      </c>
      <c r="B143" s="10" t="s">
        <v>11</v>
      </c>
      <c r="C143" s="10" t="s">
        <v>13</v>
      </c>
      <c r="D143" s="10" t="s">
        <v>138</v>
      </c>
      <c r="E143" s="2" t="s">
        <v>155</v>
      </c>
      <c r="F143" s="2" t="s">
        <v>37</v>
      </c>
      <c r="G143" s="53">
        <v>0</v>
      </c>
      <c r="H143" s="102"/>
    </row>
    <row r="144" spans="1:8" ht="24.75">
      <c r="A144" s="9" t="s">
        <v>588</v>
      </c>
      <c r="B144" s="10" t="s">
        <v>11</v>
      </c>
      <c r="C144" s="10" t="s">
        <v>13</v>
      </c>
      <c r="D144" s="10" t="s">
        <v>138</v>
      </c>
      <c r="E144" s="10" t="s">
        <v>589</v>
      </c>
      <c r="F144" s="10"/>
      <c r="G144" s="15">
        <f>G145</f>
        <v>0.7</v>
      </c>
      <c r="H144" s="15">
        <f>H145</f>
        <v>0.7</v>
      </c>
    </row>
    <row r="145" spans="1:8" ht="15">
      <c r="A145" s="9" t="s">
        <v>706</v>
      </c>
      <c r="B145" s="10" t="s">
        <v>11</v>
      </c>
      <c r="C145" s="10" t="s">
        <v>13</v>
      </c>
      <c r="D145" s="10" t="s">
        <v>138</v>
      </c>
      <c r="E145" s="10" t="s">
        <v>707</v>
      </c>
      <c r="F145" s="10"/>
      <c r="G145" s="15">
        <f>G146</f>
        <v>0.7</v>
      </c>
      <c r="H145" s="15">
        <f>H146</f>
        <v>0.7</v>
      </c>
    </row>
    <row r="146" spans="1:8" ht="15">
      <c r="A146" s="26" t="s">
        <v>420</v>
      </c>
      <c r="B146" s="2" t="s">
        <v>11</v>
      </c>
      <c r="C146" s="2" t="s">
        <v>13</v>
      </c>
      <c r="D146" s="2" t="s">
        <v>138</v>
      </c>
      <c r="E146" s="2" t="s">
        <v>707</v>
      </c>
      <c r="F146" s="2" t="s">
        <v>421</v>
      </c>
      <c r="G146" s="53">
        <v>0.7</v>
      </c>
      <c r="H146" s="102">
        <v>0.7</v>
      </c>
    </row>
    <row r="147" spans="1:8" ht="24.75">
      <c r="A147" s="9" t="s">
        <v>112</v>
      </c>
      <c r="B147" s="10" t="s">
        <v>11</v>
      </c>
      <c r="C147" s="10" t="s">
        <v>13</v>
      </c>
      <c r="D147" s="10" t="s">
        <v>138</v>
      </c>
      <c r="E147" s="10" t="s">
        <v>113</v>
      </c>
      <c r="F147" s="10" t="s">
        <v>5</v>
      </c>
      <c r="G147" s="15">
        <f>G148</f>
        <v>69383.96284000001</v>
      </c>
      <c r="H147" s="15">
        <f>H148</f>
        <v>69068.71845000001</v>
      </c>
    </row>
    <row r="148" spans="1:8" ht="15">
      <c r="A148" s="9" t="s">
        <v>761</v>
      </c>
      <c r="B148" s="10" t="s">
        <v>11</v>
      </c>
      <c r="C148" s="10" t="s">
        <v>13</v>
      </c>
      <c r="D148" s="10" t="s">
        <v>138</v>
      </c>
      <c r="E148" s="10" t="s">
        <v>779</v>
      </c>
      <c r="F148" s="10" t="s">
        <v>5</v>
      </c>
      <c r="G148" s="15">
        <f>G149+G155</f>
        <v>69383.96284000001</v>
      </c>
      <c r="H148" s="15">
        <f>H149+H155</f>
        <v>69068.71845000001</v>
      </c>
    </row>
    <row r="149" spans="1:8" ht="15">
      <c r="A149" s="9" t="s">
        <v>780</v>
      </c>
      <c r="B149" s="10" t="s">
        <v>11</v>
      </c>
      <c r="C149" s="10" t="s">
        <v>13</v>
      </c>
      <c r="D149" s="10" t="s">
        <v>138</v>
      </c>
      <c r="E149" s="10" t="s">
        <v>781</v>
      </c>
      <c r="F149" s="10" t="s">
        <v>5</v>
      </c>
      <c r="G149" s="15">
        <f>G150+G152+G153+G154+G151</f>
        <v>15741.600000000002</v>
      </c>
      <c r="H149" s="15">
        <f>H150+H152+H153+H154+H151</f>
        <v>15621.48414</v>
      </c>
    </row>
    <row r="150" spans="1:8" ht="15">
      <c r="A150" s="26" t="s">
        <v>162</v>
      </c>
      <c r="B150" s="2" t="s">
        <v>11</v>
      </c>
      <c r="C150" s="2" t="s">
        <v>13</v>
      </c>
      <c r="D150" s="2" t="s">
        <v>138</v>
      </c>
      <c r="E150" s="2" t="s">
        <v>781</v>
      </c>
      <c r="F150" s="2" t="s">
        <v>163</v>
      </c>
      <c r="G150" s="53">
        <v>11258.7</v>
      </c>
      <c r="H150" s="102">
        <v>11212.17165</v>
      </c>
    </row>
    <row r="151" spans="1:8" ht="24.75">
      <c r="A151" s="12" t="s">
        <v>447</v>
      </c>
      <c r="B151" s="2" t="s">
        <v>11</v>
      </c>
      <c r="C151" s="2" t="s">
        <v>13</v>
      </c>
      <c r="D151" s="2" t="s">
        <v>138</v>
      </c>
      <c r="E151" s="2" t="s">
        <v>781</v>
      </c>
      <c r="F151" s="2" t="s">
        <v>448</v>
      </c>
      <c r="G151" s="53">
        <v>0.1725</v>
      </c>
      <c r="H151" s="102">
        <v>0.14097</v>
      </c>
    </row>
    <row r="152" spans="1:8" ht="36.75">
      <c r="A152" s="26" t="s">
        <v>164</v>
      </c>
      <c r="B152" s="2" t="s">
        <v>11</v>
      </c>
      <c r="C152" s="2" t="s">
        <v>13</v>
      </c>
      <c r="D152" s="2" t="s">
        <v>138</v>
      </c>
      <c r="E152" s="2" t="s">
        <v>781</v>
      </c>
      <c r="F152" s="2" t="s">
        <v>165</v>
      </c>
      <c r="G152" s="53">
        <v>3474.1275</v>
      </c>
      <c r="H152" s="102">
        <v>3401.7454199999997</v>
      </c>
    </row>
    <row r="153" spans="1:8" ht="15">
      <c r="A153" s="26" t="s">
        <v>763</v>
      </c>
      <c r="B153" s="2" t="s">
        <v>11</v>
      </c>
      <c r="C153" s="2" t="s">
        <v>13</v>
      </c>
      <c r="D153" s="2" t="s">
        <v>138</v>
      </c>
      <c r="E153" s="2" t="s">
        <v>781</v>
      </c>
      <c r="F153" s="2" t="s">
        <v>37</v>
      </c>
      <c r="G153" s="53">
        <v>1008.6</v>
      </c>
      <c r="H153" s="102">
        <v>1007.4261</v>
      </c>
    </row>
    <row r="154" spans="1:8" ht="15" hidden="1">
      <c r="A154" s="26" t="s">
        <v>120</v>
      </c>
      <c r="B154" s="2" t="s">
        <v>11</v>
      </c>
      <c r="C154" s="2" t="s">
        <v>13</v>
      </c>
      <c r="D154" s="2" t="s">
        <v>138</v>
      </c>
      <c r="E154" s="2" t="s">
        <v>781</v>
      </c>
      <c r="F154" s="2" t="s">
        <v>121</v>
      </c>
      <c r="G154" s="53">
        <v>0</v>
      </c>
      <c r="H154" s="102"/>
    </row>
    <row r="155" spans="1:8" ht="15">
      <c r="A155" s="9" t="s">
        <v>761</v>
      </c>
      <c r="B155" s="10" t="s">
        <v>11</v>
      </c>
      <c r="C155" s="10" t="s">
        <v>13</v>
      </c>
      <c r="D155" s="10" t="s">
        <v>138</v>
      </c>
      <c r="E155" s="10" t="s">
        <v>782</v>
      </c>
      <c r="F155" s="10" t="s">
        <v>5</v>
      </c>
      <c r="G155" s="15">
        <f>G156+G158+G157+G159</f>
        <v>53642.36284</v>
      </c>
      <c r="H155" s="15">
        <f>H156+H158+H157+H159</f>
        <v>53447.23431000001</v>
      </c>
    </row>
    <row r="156" spans="1:8" ht="36.75">
      <c r="A156" s="26" t="s">
        <v>416</v>
      </c>
      <c r="B156" s="2" t="s">
        <v>11</v>
      </c>
      <c r="C156" s="2" t="s">
        <v>13</v>
      </c>
      <c r="D156" s="2" t="s">
        <v>138</v>
      </c>
      <c r="E156" s="2" t="s">
        <v>782</v>
      </c>
      <c r="F156" s="2" t="s">
        <v>417</v>
      </c>
      <c r="G156" s="53">
        <v>39530.98102000001</v>
      </c>
      <c r="H156" s="102">
        <v>39530.98102000001</v>
      </c>
    </row>
    <row r="157" spans="1:8" ht="15">
      <c r="A157" s="26" t="s">
        <v>420</v>
      </c>
      <c r="B157" s="2" t="s">
        <v>11</v>
      </c>
      <c r="C157" s="2" t="s">
        <v>13</v>
      </c>
      <c r="D157" s="2" t="s">
        <v>138</v>
      </c>
      <c r="E157" s="2" t="s">
        <v>782</v>
      </c>
      <c r="F157" s="2" t="s">
        <v>421</v>
      </c>
      <c r="G157" s="53">
        <v>2283.66143</v>
      </c>
      <c r="H157" s="102">
        <v>2280</v>
      </c>
    </row>
    <row r="158" spans="1:8" ht="15">
      <c r="A158" s="26" t="s">
        <v>783</v>
      </c>
      <c r="B158" s="2" t="s">
        <v>11</v>
      </c>
      <c r="C158" s="2" t="s">
        <v>13</v>
      </c>
      <c r="D158" s="2" t="s">
        <v>138</v>
      </c>
      <c r="E158" s="2" t="s">
        <v>782</v>
      </c>
      <c r="F158" s="2" t="s">
        <v>737</v>
      </c>
      <c r="G158" s="53">
        <v>1727.37902</v>
      </c>
      <c r="H158" s="102">
        <v>1536.25329</v>
      </c>
    </row>
    <row r="159" spans="1:8" ht="15">
      <c r="A159" s="26" t="s">
        <v>611</v>
      </c>
      <c r="B159" s="2" t="s">
        <v>11</v>
      </c>
      <c r="C159" s="2" t="s">
        <v>13</v>
      </c>
      <c r="D159" s="2" t="s">
        <v>138</v>
      </c>
      <c r="E159" s="2" t="s">
        <v>782</v>
      </c>
      <c r="F159" s="2" t="s">
        <v>612</v>
      </c>
      <c r="G159" s="53">
        <v>10100.341369999998</v>
      </c>
      <c r="H159" s="102">
        <v>10100</v>
      </c>
    </row>
    <row r="160" spans="1:8" ht="36.75">
      <c r="A160" s="9" t="s">
        <v>166</v>
      </c>
      <c r="B160" s="10" t="s">
        <v>11</v>
      </c>
      <c r="C160" s="10" t="s">
        <v>13</v>
      </c>
      <c r="D160" s="10" t="s">
        <v>138</v>
      </c>
      <c r="E160" s="10" t="s">
        <v>167</v>
      </c>
      <c r="F160" s="10" t="s">
        <v>5</v>
      </c>
      <c r="G160" s="15">
        <f aca="true" t="shared" si="3" ref="G160:H162">G161</f>
        <v>5</v>
      </c>
      <c r="H160" s="15">
        <f t="shared" si="3"/>
        <v>5</v>
      </c>
    </row>
    <row r="161" spans="1:8" ht="24.75">
      <c r="A161" s="9" t="s">
        <v>168</v>
      </c>
      <c r="B161" s="10" t="s">
        <v>11</v>
      </c>
      <c r="C161" s="10" t="s">
        <v>13</v>
      </c>
      <c r="D161" s="10" t="s">
        <v>138</v>
      </c>
      <c r="E161" s="10" t="s">
        <v>169</v>
      </c>
      <c r="F161" s="10" t="s">
        <v>5</v>
      </c>
      <c r="G161" s="15">
        <f t="shared" si="3"/>
        <v>5</v>
      </c>
      <c r="H161" s="15">
        <f t="shared" si="3"/>
        <v>5</v>
      </c>
    </row>
    <row r="162" spans="1:8" ht="24.75">
      <c r="A162" s="9" t="s">
        <v>170</v>
      </c>
      <c r="B162" s="10" t="s">
        <v>11</v>
      </c>
      <c r="C162" s="10" t="s">
        <v>13</v>
      </c>
      <c r="D162" s="10" t="s">
        <v>138</v>
      </c>
      <c r="E162" s="10" t="s">
        <v>171</v>
      </c>
      <c r="F162" s="10" t="s">
        <v>5</v>
      </c>
      <c r="G162" s="15">
        <f t="shared" si="3"/>
        <v>5</v>
      </c>
      <c r="H162" s="15">
        <f t="shared" si="3"/>
        <v>5</v>
      </c>
    </row>
    <row r="163" spans="1:8" ht="15">
      <c r="A163" s="26" t="s">
        <v>763</v>
      </c>
      <c r="B163" s="2" t="s">
        <v>11</v>
      </c>
      <c r="C163" s="2" t="s">
        <v>13</v>
      </c>
      <c r="D163" s="2" t="s">
        <v>138</v>
      </c>
      <c r="E163" s="2" t="s">
        <v>171</v>
      </c>
      <c r="F163" s="2" t="s">
        <v>37</v>
      </c>
      <c r="G163" s="53">
        <v>5</v>
      </c>
      <c r="H163" s="102">
        <v>5</v>
      </c>
    </row>
    <row r="164" spans="1:8" ht="36.75">
      <c r="A164" s="9" t="s">
        <v>172</v>
      </c>
      <c r="B164" s="10" t="s">
        <v>11</v>
      </c>
      <c r="C164" s="10" t="s">
        <v>13</v>
      </c>
      <c r="D164" s="10" t="s">
        <v>138</v>
      </c>
      <c r="E164" s="10" t="s">
        <v>173</v>
      </c>
      <c r="F164" s="10" t="s">
        <v>5</v>
      </c>
      <c r="G164" s="15">
        <f>G165+G168+G171</f>
        <v>48.974900000000005</v>
      </c>
      <c r="H164" s="15">
        <f>H165+H168+H171</f>
        <v>48.974900000000005</v>
      </c>
    </row>
    <row r="165" spans="1:8" ht="15">
      <c r="A165" s="9" t="s">
        <v>174</v>
      </c>
      <c r="B165" s="10" t="s">
        <v>11</v>
      </c>
      <c r="C165" s="10" t="s">
        <v>13</v>
      </c>
      <c r="D165" s="10" t="s">
        <v>138</v>
      </c>
      <c r="E165" s="10" t="s">
        <v>175</v>
      </c>
      <c r="F165" s="10" t="s">
        <v>5</v>
      </c>
      <c r="G165" s="15">
        <f>G166</f>
        <v>24.9889</v>
      </c>
      <c r="H165" s="15">
        <f>H166</f>
        <v>24.9889</v>
      </c>
    </row>
    <row r="166" spans="1:8" ht="36.75">
      <c r="A166" s="9" t="s">
        <v>176</v>
      </c>
      <c r="B166" s="10" t="s">
        <v>11</v>
      </c>
      <c r="C166" s="10" t="s">
        <v>13</v>
      </c>
      <c r="D166" s="10" t="s">
        <v>138</v>
      </c>
      <c r="E166" s="10" t="s">
        <v>177</v>
      </c>
      <c r="F166" s="10" t="s">
        <v>5</v>
      </c>
      <c r="G166" s="15">
        <f>G167</f>
        <v>24.9889</v>
      </c>
      <c r="H166" s="15">
        <f>H167</f>
        <v>24.9889</v>
      </c>
    </row>
    <row r="167" spans="1:8" ht="15">
      <c r="A167" s="26" t="s">
        <v>763</v>
      </c>
      <c r="B167" s="2" t="s">
        <v>11</v>
      </c>
      <c r="C167" s="2" t="s">
        <v>13</v>
      </c>
      <c r="D167" s="2" t="s">
        <v>138</v>
      </c>
      <c r="E167" s="2" t="s">
        <v>177</v>
      </c>
      <c r="F167" s="2" t="s">
        <v>37</v>
      </c>
      <c r="G167" s="53">
        <v>24.9889</v>
      </c>
      <c r="H167" s="102">
        <v>24.9889</v>
      </c>
    </row>
    <row r="168" spans="1:8" ht="15">
      <c r="A168" s="9" t="s">
        <v>178</v>
      </c>
      <c r="B168" s="10" t="s">
        <v>11</v>
      </c>
      <c r="C168" s="10" t="s">
        <v>13</v>
      </c>
      <c r="D168" s="10" t="s">
        <v>138</v>
      </c>
      <c r="E168" s="10" t="s">
        <v>179</v>
      </c>
      <c r="F168" s="10" t="s">
        <v>5</v>
      </c>
      <c r="G168" s="15">
        <f>G169</f>
        <v>23.986</v>
      </c>
      <c r="H168" s="15">
        <f>H169</f>
        <v>23.986</v>
      </c>
    </row>
    <row r="169" spans="1:8" ht="36.75">
      <c r="A169" s="9" t="s">
        <v>176</v>
      </c>
      <c r="B169" s="10" t="s">
        <v>11</v>
      </c>
      <c r="C169" s="10" t="s">
        <v>13</v>
      </c>
      <c r="D169" s="10" t="s">
        <v>138</v>
      </c>
      <c r="E169" s="10" t="s">
        <v>180</v>
      </c>
      <c r="F169" s="10" t="s">
        <v>5</v>
      </c>
      <c r="G169" s="15">
        <f>G170</f>
        <v>23.986</v>
      </c>
      <c r="H169" s="15">
        <f>H170</f>
        <v>23.986</v>
      </c>
    </row>
    <row r="170" spans="1:8" ht="15">
      <c r="A170" s="26" t="s">
        <v>763</v>
      </c>
      <c r="B170" s="2" t="s">
        <v>11</v>
      </c>
      <c r="C170" s="2" t="s">
        <v>13</v>
      </c>
      <c r="D170" s="2" t="s">
        <v>138</v>
      </c>
      <c r="E170" s="2" t="s">
        <v>180</v>
      </c>
      <c r="F170" s="2" t="s">
        <v>37</v>
      </c>
      <c r="G170" s="53">
        <v>23.986</v>
      </c>
      <c r="H170" s="102">
        <v>23.986</v>
      </c>
    </row>
    <row r="171" spans="1:8" ht="15" hidden="1">
      <c r="A171" s="9" t="s">
        <v>181</v>
      </c>
      <c r="B171" s="10" t="s">
        <v>11</v>
      </c>
      <c r="C171" s="10" t="s">
        <v>13</v>
      </c>
      <c r="D171" s="10" t="s">
        <v>138</v>
      </c>
      <c r="E171" s="10" t="s">
        <v>182</v>
      </c>
      <c r="F171" s="10" t="s">
        <v>5</v>
      </c>
      <c r="G171" s="15">
        <f>G172</f>
        <v>0</v>
      </c>
      <c r="H171" s="102"/>
    </row>
    <row r="172" spans="1:8" ht="36.75" hidden="1">
      <c r="A172" s="9" t="s">
        <v>176</v>
      </c>
      <c r="B172" s="10" t="s">
        <v>11</v>
      </c>
      <c r="C172" s="10" t="s">
        <v>13</v>
      </c>
      <c r="D172" s="10" t="s">
        <v>138</v>
      </c>
      <c r="E172" s="10" t="s">
        <v>183</v>
      </c>
      <c r="F172" s="10" t="s">
        <v>5</v>
      </c>
      <c r="G172" s="15">
        <f>G173</f>
        <v>0</v>
      </c>
      <c r="H172" s="102"/>
    </row>
    <row r="173" spans="1:8" ht="15" hidden="1">
      <c r="A173" s="26" t="s">
        <v>763</v>
      </c>
      <c r="B173" s="2" t="s">
        <v>11</v>
      </c>
      <c r="C173" s="2" t="s">
        <v>13</v>
      </c>
      <c r="D173" s="2" t="s">
        <v>138</v>
      </c>
      <c r="E173" s="2" t="s">
        <v>183</v>
      </c>
      <c r="F173" s="2" t="s">
        <v>37</v>
      </c>
      <c r="G173" s="53">
        <v>0</v>
      </c>
      <c r="H173" s="102"/>
    </row>
    <row r="174" spans="1:8" ht="15">
      <c r="A174" s="9" t="s">
        <v>16</v>
      </c>
      <c r="B174" s="10" t="s">
        <v>11</v>
      </c>
      <c r="C174" s="10" t="s">
        <v>13</v>
      </c>
      <c r="D174" s="10" t="s">
        <v>138</v>
      </c>
      <c r="E174" s="10" t="s">
        <v>17</v>
      </c>
      <c r="F174" s="10" t="s">
        <v>5</v>
      </c>
      <c r="G174" s="15">
        <f>G177+G179+G175</f>
        <v>117.546</v>
      </c>
      <c r="H174" s="15">
        <f>H177+H179+H175</f>
        <v>117.546</v>
      </c>
    </row>
    <row r="175" spans="1:8" ht="24.75" hidden="1">
      <c r="A175" s="9" t="s">
        <v>656</v>
      </c>
      <c r="B175" s="10" t="s">
        <v>11</v>
      </c>
      <c r="C175" s="10" t="s">
        <v>13</v>
      </c>
      <c r="D175" s="10" t="s">
        <v>138</v>
      </c>
      <c r="E175" s="10" t="s">
        <v>657</v>
      </c>
      <c r="F175" s="10"/>
      <c r="G175" s="15">
        <f>G176</f>
        <v>0</v>
      </c>
      <c r="H175" s="102"/>
    </row>
    <row r="176" spans="1:8" ht="15" hidden="1">
      <c r="A176" s="26" t="s">
        <v>420</v>
      </c>
      <c r="B176" s="2" t="s">
        <v>11</v>
      </c>
      <c r="C176" s="2" t="s">
        <v>13</v>
      </c>
      <c r="D176" s="2" t="s">
        <v>138</v>
      </c>
      <c r="E176" s="2" t="s">
        <v>657</v>
      </c>
      <c r="F176" s="2" t="s">
        <v>421</v>
      </c>
      <c r="G176" s="53">
        <v>0</v>
      </c>
      <c r="H176" s="102"/>
    </row>
    <row r="177" spans="1:8" ht="36.75">
      <c r="A177" s="9" t="s">
        <v>156</v>
      </c>
      <c r="B177" s="10" t="s">
        <v>11</v>
      </c>
      <c r="C177" s="10" t="s">
        <v>13</v>
      </c>
      <c r="D177" s="10" t="s">
        <v>138</v>
      </c>
      <c r="E177" s="10" t="s">
        <v>157</v>
      </c>
      <c r="F177" s="10" t="s">
        <v>5</v>
      </c>
      <c r="G177" s="15">
        <f>G178</f>
        <v>10</v>
      </c>
      <c r="H177" s="15">
        <f>H178</f>
        <v>10</v>
      </c>
    </row>
    <row r="178" spans="1:8" ht="15">
      <c r="A178" s="26" t="s">
        <v>763</v>
      </c>
      <c r="B178" s="2" t="s">
        <v>11</v>
      </c>
      <c r="C178" s="2" t="s">
        <v>13</v>
      </c>
      <c r="D178" s="2" t="s">
        <v>138</v>
      </c>
      <c r="E178" s="2" t="s">
        <v>157</v>
      </c>
      <c r="F178" s="2" t="s">
        <v>37</v>
      </c>
      <c r="G178" s="53">
        <v>10</v>
      </c>
      <c r="H178" s="102">
        <v>10</v>
      </c>
    </row>
    <row r="179" spans="1:8" ht="15">
      <c r="A179" s="9" t="s">
        <v>158</v>
      </c>
      <c r="B179" s="10" t="s">
        <v>11</v>
      </c>
      <c r="C179" s="10" t="s">
        <v>13</v>
      </c>
      <c r="D179" s="10" t="s">
        <v>138</v>
      </c>
      <c r="E179" s="10" t="s">
        <v>159</v>
      </c>
      <c r="F179" s="10" t="s">
        <v>5</v>
      </c>
      <c r="G179" s="15">
        <f>G180+G181</f>
        <v>107.546</v>
      </c>
      <c r="H179" s="15">
        <f>H180+H181</f>
        <v>107.546</v>
      </c>
    </row>
    <row r="180" spans="1:8" ht="15">
      <c r="A180" s="26" t="s">
        <v>763</v>
      </c>
      <c r="B180" s="2" t="s">
        <v>11</v>
      </c>
      <c r="C180" s="2" t="s">
        <v>13</v>
      </c>
      <c r="D180" s="2" t="s">
        <v>138</v>
      </c>
      <c r="E180" s="2" t="s">
        <v>159</v>
      </c>
      <c r="F180" s="2" t="s">
        <v>37</v>
      </c>
      <c r="G180" s="53">
        <v>97.546</v>
      </c>
      <c r="H180" s="102">
        <v>97.546</v>
      </c>
    </row>
    <row r="181" spans="1:8" ht="15">
      <c r="A181" s="12" t="s">
        <v>784</v>
      </c>
      <c r="B181" s="2" t="s">
        <v>11</v>
      </c>
      <c r="C181" s="2" t="s">
        <v>13</v>
      </c>
      <c r="D181" s="2" t="s">
        <v>138</v>
      </c>
      <c r="E181" s="2" t="s">
        <v>159</v>
      </c>
      <c r="F181" s="2" t="s">
        <v>785</v>
      </c>
      <c r="G181" s="53">
        <v>10</v>
      </c>
      <c r="H181" s="102">
        <v>10</v>
      </c>
    </row>
    <row r="182" spans="1:8" ht="24.75">
      <c r="A182" s="9" t="s">
        <v>184</v>
      </c>
      <c r="B182" s="10" t="s">
        <v>11</v>
      </c>
      <c r="C182" s="10" t="s">
        <v>185</v>
      </c>
      <c r="D182" s="10"/>
      <c r="E182" s="10" t="s">
        <v>5</v>
      </c>
      <c r="F182" s="10" t="s">
        <v>5</v>
      </c>
      <c r="G182" s="15">
        <f>G183+G203</f>
        <v>462.36307</v>
      </c>
      <c r="H182" s="15">
        <f>H183+H203</f>
        <v>425.04467</v>
      </c>
    </row>
    <row r="183" spans="1:8" ht="24.75">
      <c r="A183" s="9" t="s">
        <v>186</v>
      </c>
      <c r="B183" s="10" t="s">
        <v>11</v>
      </c>
      <c r="C183" s="10" t="s">
        <v>185</v>
      </c>
      <c r="D183" s="10" t="s">
        <v>187</v>
      </c>
      <c r="E183" s="10" t="s">
        <v>5</v>
      </c>
      <c r="F183" s="10" t="s">
        <v>5</v>
      </c>
      <c r="G183" s="15">
        <f>G184</f>
        <v>349.36307</v>
      </c>
      <c r="H183" s="15">
        <f>H184</f>
        <v>312.04467</v>
      </c>
    </row>
    <row r="184" spans="1:8" ht="36.75">
      <c r="A184" s="9" t="s">
        <v>786</v>
      </c>
      <c r="B184" s="10" t="s">
        <v>11</v>
      </c>
      <c r="C184" s="10" t="s">
        <v>185</v>
      </c>
      <c r="D184" s="10" t="s">
        <v>187</v>
      </c>
      <c r="E184" s="10" t="s">
        <v>56</v>
      </c>
      <c r="F184" s="10" t="s">
        <v>5</v>
      </c>
      <c r="G184" s="15">
        <f>G185+G188+G191+G194+G197</f>
        <v>349.36307</v>
      </c>
      <c r="H184" s="15">
        <f>H185+H188+H191+H194+H197</f>
        <v>312.04467</v>
      </c>
    </row>
    <row r="185" spans="1:8" ht="24.75">
      <c r="A185" s="9" t="s">
        <v>787</v>
      </c>
      <c r="B185" s="10" t="s">
        <v>11</v>
      </c>
      <c r="C185" s="10" t="s">
        <v>185</v>
      </c>
      <c r="D185" s="10" t="s">
        <v>187</v>
      </c>
      <c r="E185" s="10" t="s">
        <v>788</v>
      </c>
      <c r="F185" s="10" t="s">
        <v>5</v>
      </c>
      <c r="G185" s="15">
        <f>G186</f>
        <v>25</v>
      </c>
      <c r="H185" s="15">
        <f>H186</f>
        <v>0</v>
      </c>
    </row>
    <row r="186" spans="1:8" ht="24.75">
      <c r="A186" s="9" t="s">
        <v>787</v>
      </c>
      <c r="B186" s="10" t="s">
        <v>11</v>
      </c>
      <c r="C186" s="10" t="s">
        <v>185</v>
      </c>
      <c r="D186" s="10" t="s">
        <v>187</v>
      </c>
      <c r="E186" s="10" t="s">
        <v>789</v>
      </c>
      <c r="F186" s="10" t="s">
        <v>5</v>
      </c>
      <c r="G186" s="15">
        <f>G187</f>
        <v>25</v>
      </c>
      <c r="H186" s="15">
        <f>H187</f>
        <v>0</v>
      </c>
    </row>
    <row r="187" spans="1:8" ht="24.75">
      <c r="A187" s="26" t="s">
        <v>192</v>
      </c>
      <c r="B187" s="2" t="s">
        <v>11</v>
      </c>
      <c r="C187" s="2" t="s">
        <v>185</v>
      </c>
      <c r="D187" s="2" t="s">
        <v>187</v>
      </c>
      <c r="E187" s="2" t="s">
        <v>789</v>
      </c>
      <c r="F187" s="2" t="s">
        <v>37</v>
      </c>
      <c r="G187" s="53">
        <v>25</v>
      </c>
      <c r="H187" s="102">
        <v>0</v>
      </c>
    </row>
    <row r="188" spans="1:8" ht="15">
      <c r="A188" s="9" t="s">
        <v>190</v>
      </c>
      <c r="B188" s="10" t="s">
        <v>11</v>
      </c>
      <c r="C188" s="10" t="s">
        <v>185</v>
      </c>
      <c r="D188" s="10" t="s">
        <v>187</v>
      </c>
      <c r="E188" s="10" t="s">
        <v>790</v>
      </c>
      <c r="F188" s="10"/>
      <c r="G188" s="15">
        <f>G189</f>
        <v>125.29368</v>
      </c>
      <c r="H188" s="15">
        <f>H189</f>
        <v>112.97528</v>
      </c>
    </row>
    <row r="189" spans="1:8" ht="24.75">
      <c r="A189" s="9" t="s">
        <v>192</v>
      </c>
      <c r="B189" s="10" t="s">
        <v>11</v>
      </c>
      <c r="C189" s="10" t="s">
        <v>185</v>
      </c>
      <c r="D189" s="10" t="s">
        <v>187</v>
      </c>
      <c r="E189" s="10" t="s">
        <v>791</v>
      </c>
      <c r="F189" s="10"/>
      <c r="G189" s="15">
        <f>G190</f>
        <v>125.29368</v>
      </c>
      <c r="H189" s="15">
        <f>H190</f>
        <v>112.97528</v>
      </c>
    </row>
    <row r="190" spans="1:8" ht="15">
      <c r="A190" s="26" t="s">
        <v>763</v>
      </c>
      <c r="B190" s="2" t="s">
        <v>11</v>
      </c>
      <c r="C190" s="2" t="s">
        <v>185</v>
      </c>
      <c r="D190" s="2" t="s">
        <v>187</v>
      </c>
      <c r="E190" s="2" t="s">
        <v>791</v>
      </c>
      <c r="F190" s="2" t="s">
        <v>37</v>
      </c>
      <c r="G190" s="53">
        <v>125.29368</v>
      </c>
      <c r="H190" s="102">
        <v>112.97528</v>
      </c>
    </row>
    <row r="191" spans="1:8" ht="24.75" hidden="1">
      <c r="A191" s="9" t="s">
        <v>194</v>
      </c>
      <c r="B191" s="10" t="s">
        <v>11</v>
      </c>
      <c r="C191" s="10" t="s">
        <v>185</v>
      </c>
      <c r="D191" s="10" t="s">
        <v>187</v>
      </c>
      <c r="E191" s="10" t="s">
        <v>792</v>
      </c>
      <c r="F191" s="10" t="s">
        <v>5</v>
      </c>
      <c r="G191" s="15">
        <f>G192</f>
        <v>0</v>
      </c>
      <c r="H191" s="102"/>
    </row>
    <row r="192" spans="1:8" ht="24.75" hidden="1">
      <c r="A192" s="9" t="s">
        <v>194</v>
      </c>
      <c r="B192" s="10" t="s">
        <v>11</v>
      </c>
      <c r="C192" s="10" t="s">
        <v>185</v>
      </c>
      <c r="D192" s="10" t="s">
        <v>187</v>
      </c>
      <c r="E192" s="10" t="s">
        <v>793</v>
      </c>
      <c r="F192" s="10" t="s">
        <v>5</v>
      </c>
      <c r="G192" s="15">
        <f>G193</f>
        <v>0</v>
      </c>
      <c r="H192" s="102"/>
    </row>
    <row r="193" spans="1:8" ht="15" hidden="1">
      <c r="A193" s="26" t="s">
        <v>763</v>
      </c>
      <c r="B193" s="2" t="s">
        <v>11</v>
      </c>
      <c r="C193" s="2" t="s">
        <v>185</v>
      </c>
      <c r="D193" s="2" t="s">
        <v>187</v>
      </c>
      <c r="E193" s="2" t="s">
        <v>793</v>
      </c>
      <c r="F193" s="2" t="s">
        <v>37</v>
      </c>
      <c r="G193" s="53">
        <v>0</v>
      </c>
      <c r="H193" s="102"/>
    </row>
    <row r="194" spans="1:8" ht="15">
      <c r="A194" s="9" t="s">
        <v>794</v>
      </c>
      <c r="B194" s="10" t="s">
        <v>11</v>
      </c>
      <c r="C194" s="10" t="s">
        <v>185</v>
      </c>
      <c r="D194" s="10" t="s">
        <v>187</v>
      </c>
      <c r="E194" s="10" t="s">
        <v>795</v>
      </c>
      <c r="F194" s="10"/>
      <c r="G194" s="15">
        <f>G195</f>
        <v>8.908</v>
      </c>
      <c r="H194" s="15">
        <f>H195</f>
        <v>8.908</v>
      </c>
    </row>
    <row r="195" spans="1:8" ht="15">
      <c r="A195" s="9" t="s">
        <v>794</v>
      </c>
      <c r="B195" s="10" t="s">
        <v>11</v>
      </c>
      <c r="C195" s="10" t="s">
        <v>185</v>
      </c>
      <c r="D195" s="10" t="s">
        <v>187</v>
      </c>
      <c r="E195" s="10" t="s">
        <v>796</v>
      </c>
      <c r="F195" s="10"/>
      <c r="G195" s="15">
        <f>G196</f>
        <v>8.908</v>
      </c>
      <c r="H195" s="15">
        <f>H196</f>
        <v>8.908</v>
      </c>
    </row>
    <row r="196" spans="1:8" ht="15">
      <c r="A196" s="26" t="s">
        <v>763</v>
      </c>
      <c r="B196" s="2" t="s">
        <v>11</v>
      </c>
      <c r="C196" s="2" t="s">
        <v>185</v>
      </c>
      <c r="D196" s="2" t="s">
        <v>187</v>
      </c>
      <c r="E196" s="2" t="s">
        <v>796</v>
      </c>
      <c r="F196" s="2" t="s">
        <v>37</v>
      </c>
      <c r="G196" s="53">
        <v>8.908</v>
      </c>
      <c r="H196" s="102">
        <v>8.908</v>
      </c>
    </row>
    <row r="197" spans="1:8" ht="36.75">
      <c r="A197" s="11" t="s">
        <v>199</v>
      </c>
      <c r="B197" s="10" t="s">
        <v>11</v>
      </c>
      <c r="C197" s="10" t="s">
        <v>185</v>
      </c>
      <c r="D197" s="10" t="s">
        <v>187</v>
      </c>
      <c r="E197" s="10" t="s">
        <v>797</v>
      </c>
      <c r="F197" s="10"/>
      <c r="G197" s="15">
        <f>G198</f>
        <v>190.16139</v>
      </c>
      <c r="H197" s="15">
        <f>H198</f>
        <v>190.16139</v>
      </c>
    </row>
    <row r="198" spans="1:8" ht="36.75">
      <c r="A198" s="11" t="s">
        <v>199</v>
      </c>
      <c r="B198" s="10" t="s">
        <v>11</v>
      </c>
      <c r="C198" s="10" t="s">
        <v>185</v>
      </c>
      <c r="D198" s="10" t="s">
        <v>187</v>
      </c>
      <c r="E198" s="10" t="s">
        <v>798</v>
      </c>
      <c r="F198" s="10" t="s">
        <v>5</v>
      </c>
      <c r="G198" s="15">
        <f>G199+G200+G201+G202</f>
        <v>190.16139</v>
      </c>
      <c r="H198" s="15">
        <f>H199+H200+H201+H202</f>
        <v>190.16139</v>
      </c>
    </row>
    <row r="199" spans="1:8" ht="15">
      <c r="A199" s="12" t="s">
        <v>162</v>
      </c>
      <c r="B199" s="2" t="s">
        <v>11</v>
      </c>
      <c r="C199" s="2" t="s">
        <v>185</v>
      </c>
      <c r="D199" s="2" t="s">
        <v>187</v>
      </c>
      <c r="E199" s="2" t="s">
        <v>798</v>
      </c>
      <c r="F199" s="2" t="s">
        <v>163</v>
      </c>
      <c r="G199" s="53">
        <v>66.63116000000001</v>
      </c>
      <c r="H199" s="102">
        <v>66.63116000000001</v>
      </c>
    </row>
    <row r="200" spans="1:8" ht="36.75">
      <c r="A200" s="12" t="s">
        <v>164</v>
      </c>
      <c r="B200" s="2" t="s">
        <v>11</v>
      </c>
      <c r="C200" s="2" t="s">
        <v>185</v>
      </c>
      <c r="D200" s="2" t="s">
        <v>187</v>
      </c>
      <c r="E200" s="2" t="s">
        <v>798</v>
      </c>
      <c r="F200" s="2" t="s">
        <v>165</v>
      </c>
      <c r="G200" s="53">
        <v>14.88974</v>
      </c>
      <c r="H200" s="102">
        <v>14.88974</v>
      </c>
    </row>
    <row r="201" spans="1:8" ht="24.75">
      <c r="A201" s="12" t="s">
        <v>36</v>
      </c>
      <c r="B201" s="2" t="s">
        <v>11</v>
      </c>
      <c r="C201" s="2" t="s">
        <v>185</v>
      </c>
      <c r="D201" s="2" t="s">
        <v>187</v>
      </c>
      <c r="E201" s="2" t="s">
        <v>798</v>
      </c>
      <c r="F201" s="2" t="s">
        <v>37</v>
      </c>
      <c r="G201" s="53">
        <v>3.23265</v>
      </c>
      <c r="H201" s="102">
        <v>3.23265</v>
      </c>
    </row>
    <row r="202" spans="1:8" ht="24.75">
      <c r="A202" s="12" t="s">
        <v>366</v>
      </c>
      <c r="B202" s="2" t="s">
        <v>11</v>
      </c>
      <c r="C202" s="2" t="s">
        <v>185</v>
      </c>
      <c r="D202" s="2" t="s">
        <v>187</v>
      </c>
      <c r="E202" s="2" t="s">
        <v>798</v>
      </c>
      <c r="F202" s="2" t="s">
        <v>367</v>
      </c>
      <c r="G202" s="53">
        <v>105.40784</v>
      </c>
      <c r="H202" s="102">
        <v>105.40784</v>
      </c>
    </row>
    <row r="203" spans="1:8" ht="24.75">
      <c r="A203" s="9" t="s">
        <v>201</v>
      </c>
      <c r="B203" s="10" t="s">
        <v>11</v>
      </c>
      <c r="C203" s="10" t="s">
        <v>185</v>
      </c>
      <c r="D203" s="10" t="s">
        <v>202</v>
      </c>
      <c r="E203" s="10" t="s">
        <v>5</v>
      </c>
      <c r="F203" s="10" t="s">
        <v>5</v>
      </c>
      <c r="G203" s="15">
        <f>G204</f>
        <v>113</v>
      </c>
      <c r="H203" s="15">
        <f>H204</f>
        <v>113</v>
      </c>
    </row>
    <row r="204" spans="1:8" ht="36.75">
      <c r="A204" s="9" t="s">
        <v>764</v>
      </c>
      <c r="B204" s="10" t="s">
        <v>11</v>
      </c>
      <c r="C204" s="10" t="s">
        <v>185</v>
      </c>
      <c r="D204" s="10" t="s">
        <v>202</v>
      </c>
      <c r="E204" s="10" t="s">
        <v>204</v>
      </c>
      <c r="F204" s="10" t="s">
        <v>5</v>
      </c>
      <c r="G204" s="15">
        <f>G205</f>
        <v>113</v>
      </c>
      <c r="H204" s="15">
        <f>H205</f>
        <v>113</v>
      </c>
    </row>
    <row r="205" spans="1:8" ht="36.75">
      <c r="A205" s="9" t="s">
        <v>799</v>
      </c>
      <c r="B205" s="10" t="s">
        <v>11</v>
      </c>
      <c r="C205" s="10" t="s">
        <v>185</v>
      </c>
      <c r="D205" s="10" t="s">
        <v>202</v>
      </c>
      <c r="E205" s="10" t="s">
        <v>800</v>
      </c>
      <c r="F205" s="10"/>
      <c r="G205" s="15">
        <f>G206+G209+G212</f>
        <v>113</v>
      </c>
      <c r="H205" s="15">
        <f>H206+H209+H212</f>
        <v>113</v>
      </c>
    </row>
    <row r="206" spans="1:8" ht="24.75">
      <c r="A206" s="9" t="s">
        <v>209</v>
      </c>
      <c r="B206" s="10" t="s">
        <v>11</v>
      </c>
      <c r="C206" s="10" t="s">
        <v>185</v>
      </c>
      <c r="D206" s="10" t="s">
        <v>202</v>
      </c>
      <c r="E206" s="10" t="s">
        <v>801</v>
      </c>
      <c r="F206" s="10" t="s">
        <v>5</v>
      </c>
      <c r="G206" s="15">
        <f>G207</f>
        <v>3</v>
      </c>
      <c r="H206" s="15">
        <f>H207</f>
        <v>3</v>
      </c>
    </row>
    <row r="207" spans="1:8" ht="24.75">
      <c r="A207" s="9" t="s">
        <v>211</v>
      </c>
      <c r="B207" s="10" t="s">
        <v>11</v>
      </c>
      <c r="C207" s="10" t="s">
        <v>185</v>
      </c>
      <c r="D207" s="10" t="s">
        <v>202</v>
      </c>
      <c r="E207" s="10" t="s">
        <v>802</v>
      </c>
      <c r="F207" s="10" t="s">
        <v>5</v>
      </c>
      <c r="G207" s="15">
        <f>G208</f>
        <v>3</v>
      </c>
      <c r="H207" s="15">
        <f>H208</f>
        <v>3</v>
      </c>
    </row>
    <row r="208" spans="1:8" ht="15">
      <c r="A208" s="26" t="s">
        <v>763</v>
      </c>
      <c r="B208" s="2" t="s">
        <v>11</v>
      </c>
      <c r="C208" s="2" t="s">
        <v>185</v>
      </c>
      <c r="D208" s="2" t="s">
        <v>202</v>
      </c>
      <c r="E208" s="2" t="s">
        <v>802</v>
      </c>
      <c r="F208" s="2" t="s">
        <v>37</v>
      </c>
      <c r="G208" s="53">
        <v>3</v>
      </c>
      <c r="H208" s="102">
        <v>3</v>
      </c>
    </row>
    <row r="209" spans="1:8" ht="36.75">
      <c r="A209" s="9" t="s">
        <v>213</v>
      </c>
      <c r="B209" s="10" t="s">
        <v>11</v>
      </c>
      <c r="C209" s="10" t="s">
        <v>185</v>
      </c>
      <c r="D209" s="10" t="s">
        <v>202</v>
      </c>
      <c r="E209" s="10" t="s">
        <v>803</v>
      </c>
      <c r="F209" s="10" t="s">
        <v>5</v>
      </c>
      <c r="G209" s="15">
        <f>G210</f>
        <v>30</v>
      </c>
      <c r="H209" s="15">
        <f>H210</f>
        <v>30</v>
      </c>
    </row>
    <row r="210" spans="1:8" ht="24.75">
      <c r="A210" s="9" t="s">
        <v>211</v>
      </c>
      <c r="B210" s="10" t="s">
        <v>11</v>
      </c>
      <c r="C210" s="10" t="s">
        <v>185</v>
      </c>
      <c r="D210" s="10" t="s">
        <v>202</v>
      </c>
      <c r="E210" s="10" t="s">
        <v>804</v>
      </c>
      <c r="F210" s="10" t="s">
        <v>5</v>
      </c>
      <c r="G210" s="15">
        <f>G211</f>
        <v>30</v>
      </c>
      <c r="H210" s="15">
        <f>H211</f>
        <v>30</v>
      </c>
    </row>
    <row r="211" spans="1:8" ht="15">
      <c r="A211" s="26" t="s">
        <v>763</v>
      </c>
      <c r="B211" s="2" t="s">
        <v>11</v>
      </c>
      <c r="C211" s="2" t="s">
        <v>185</v>
      </c>
      <c r="D211" s="2" t="s">
        <v>202</v>
      </c>
      <c r="E211" s="2" t="s">
        <v>804</v>
      </c>
      <c r="F211" s="2" t="s">
        <v>37</v>
      </c>
      <c r="G211" s="53">
        <v>30</v>
      </c>
      <c r="H211" s="102">
        <v>30</v>
      </c>
    </row>
    <row r="212" spans="1:8" ht="48.75">
      <c r="A212" s="9" t="s">
        <v>205</v>
      </c>
      <c r="B212" s="10" t="s">
        <v>11</v>
      </c>
      <c r="C212" s="10" t="s">
        <v>185</v>
      </c>
      <c r="D212" s="10" t="s">
        <v>202</v>
      </c>
      <c r="E212" s="10" t="s">
        <v>805</v>
      </c>
      <c r="F212" s="10" t="s">
        <v>5</v>
      </c>
      <c r="G212" s="15">
        <f>G213</f>
        <v>80</v>
      </c>
      <c r="H212" s="15">
        <f>H213</f>
        <v>80</v>
      </c>
    </row>
    <row r="213" spans="1:8" ht="24.75">
      <c r="A213" s="9" t="s">
        <v>207</v>
      </c>
      <c r="B213" s="10" t="s">
        <v>11</v>
      </c>
      <c r="C213" s="10" t="s">
        <v>185</v>
      </c>
      <c r="D213" s="10" t="s">
        <v>202</v>
      </c>
      <c r="E213" s="10" t="s">
        <v>806</v>
      </c>
      <c r="F213" s="10" t="s">
        <v>5</v>
      </c>
      <c r="G213" s="15">
        <f>G214</f>
        <v>80</v>
      </c>
      <c r="H213" s="15">
        <f>H214</f>
        <v>80</v>
      </c>
    </row>
    <row r="214" spans="1:8" ht="15">
      <c r="A214" s="12" t="s">
        <v>784</v>
      </c>
      <c r="B214" s="2" t="s">
        <v>11</v>
      </c>
      <c r="C214" s="2" t="s">
        <v>185</v>
      </c>
      <c r="D214" s="2" t="s">
        <v>202</v>
      </c>
      <c r="E214" s="2" t="s">
        <v>806</v>
      </c>
      <c r="F214" s="2" t="s">
        <v>785</v>
      </c>
      <c r="G214" s="53">
        <v>80</v>
      </c>
      <c r="H214" s="102">
        <v>80</v>
      </c>
    </row>
    <row r="215" spans="1:8" ht="15">
      <c r="A215" s="9" t="s">
        <v>216</v>
      </c>
      <c r="B215" s="10" t="s">
        <v>11</v>
      </c>
      <c r="C215" s="10" t="s">
        <v>25</v>
      </c>
      <c r="D215" s="10"/>
      <c r="E215" s="10" t="s">
        <v>5</v>
      </c>
      <c r="F215" s="10" t="s">
        <v>5</v>
      </c>
      <c r="G215" s="15">
        <f>G222+G232+G216</f>
        <v>7901.97137</v>
      </c>
      <c r="H215" s="15">
        <f>H222+H232+H216</f>
        <v>7691.10783</v>
      </c>
    </row>
    <row r="216" spans="1:8" ht="15">
      <c r="A216" s="11" t="s">
        <v>217</v>
      </c>
      <c r="B216" s="10" t="s">
        <v>11</v>
      </c>
      <c r="C216" s="10" t="s">
        <v>25</v>
      </c>
      <c r="D216" s="10" t="s">
        <v>129</v>
      </c>
      <c r="E216" s="10" t="s">
        <v>5</v>
      </c>
      <c r="F216" s="10" t="s">
        <v>5</v>
      </c>
      <c r="G216" s="103">
        <f aca="true" t="shared" si="4" ref="G216:H220">G217</f>
        <v>2</v>
      </c>
      <c r="H216" s="103">
        <f t="shared" si="4"/>
        <v>2</v>
      </c>
    </row>
    <row r="217" spans="1:8" ht="24.75">
      <c r="A217" s="11" t="s">
        <v>139</v>
      </c>
      <c r="B217" s="10" t="s">
        <v>11</v>
      </c>
      <c r="C217" s="10" t="s">
        <v>25</v>
      </c>
      <c r="D217" s="10" t="s">
        <v>129</v>
      </c>
      <c r="E217" s="10" t="s">
        <v>140</v>
      </c>
      <c r="F217" s="10" t="s">
        <v>5</v>
      </c>
      <c r="G217" s="103">
        <f t="shared" si="4"/>
        <v>2</v>
      </c>
      <c r="H217" s="103">
        <f t="shared" si="4"/>
        <v>2</v>
      </c>
    </row>
    <row r="218" spans="1:8" ht="24.75">
      <c r="A218" s="11" t="s">
        <v>218</v>
      </c>
      <c r="B218" s="10" t="s">
        <v>11</v>
      </c>
      <c r="C218" s="10" t="s">
        <v>25</v>
      </c>
      <c r="D218" s="10" t="s">
        <v>129</v>
      </c>
      <c r="E218" s="10" t="s">
        <v>219</v>
      </c>
      <c r="F218" s="10" t="s">
        <v>5</v>
      </c>
      <c r="G218" s="103">
        <f t="shared" si="4"/>
        <v>2</v>
      </c>
      <c r="H218" s="103">
        <f t="shared" si="4"/>
        <v>2</v>
      </c>
    </row>
    <row r="219" spans="1:8" ht="48.75">
      <c r="A219" s="11" t="s">
        <v>220</v>
      </c>
      <c r="B219" s="10" t="s">
        <v>11</v>
      </c>
      <c r="C219" s="10" t="s">
        <v>25</v>
      </c>
      <c r="D219" s="10" t="s">
        <v>129</v>
      </c>
      <c r="E219" s="10" t="s">
        <v>221</v>
      </c>
      <c r="F219" s="10" t="s">
        <v>5</v>
      </c>
      <c r="G219" s="103">
        <f t="shared" si="4"/>
        <v>2</v>
      </c>
      <c r="H219" s="103">
        <f t="shared" si="4"/>
        <v>2</v>
      </c>
    </row>
    <row r="220" spans="1:8" ht="24.75">
      <c r="A220" s="11" t="s">
        <v>222</v>
      </c>
      <c r="B220" s="10" t="s">
        <v>11</v>
      </c>
      <c r="C220" s="10" t="s">
        <v>25</v>
      </c>
      <c r="D220" s="10" t="s">
        <v>129</v>
      </c>
      <c r="E220" s="10" t="s">
        <v>223</v>
      </c>
      <c r="F220" s="10" t="s">
        <v>5</v>
      </c>
      <c r="G220" s="103">
        <f t="shared" si="4"/>
        <v>2</v>
      </c>
      <c r="H220" s="103">
        <f t="shared" si="4"/>
        <v>2</v>
      </c>
    </row>
    <row r="221" spans="1:8" ht="15">
      <c r="A221" s="12" t="s">
        <v>784</v>
      </c>
      <c r="B221" s="2" t="s">
        <v>11</v>
      </c>
      <c r="C221" s="2" t="s">
        <v>25</v>
      </c>
      <c r="D221" s="2" t="s">
        <v>129</v>
      </c>
      <c r="E221" s="2" t="s">
        <v>223</v>
      </c>
      <c r="F221" s="2" t="s">
        <v>785</v>
      </c>
      <c r="G221" s="104">
        <v>2</v>
      </c>
      <c r="H221" s="102">
        <v>2</v>
      </c>
    </row>
    <row r="222" spans="1:8" ht="15">
      <c r="A222" s="9" t="s">
        <v>229</v>
      </c>
      <c r="B222" s="10" t="s">
        <v>11</v>
      </c>
      <c r="C222" s="10" t="s">
        <v>25</v>
      </c>
      <c r="D222" s="10" t="s">
        <v>187</v>
      </c>
      <c r="E222" s="10" t="s">
        <v>5</v>
      </c>
      <c r="F222" s="10" t="s">
        <v>5</v>
      </c>
      <c r="G222" s="15">
        <f aca="true" t="shared" si="5" ref="G222:H224">G223</f>
        <v>6135.2958</v>
      </c>
      <c r="H222" s="15">
        <f t="shared" si="5"/>
        <v>6135.2958</v>
      </c>
    </row>
    <row r="223" spans="1:8" ht="36.75">
      <c r="A223" s="9" t="s">
        <v>230</v>
      </c>
      <c r="B223" s="10" t="s">
        <v>11</v>
      </c>
      <c r="C223" s="10" t="s">
        <v>25</v>
      </c>
      <c r="D223" s="10" t="s">
        <v>187</v>
      </c>
      <c r="E223" s="10" t="s">
        <v>231</v>
      </c>
      <c r="F223" s="10" t="s">
        <v>5</v>
      </c>
      <c r="G223" s="15">
        <f t="shared" si="5"/>
        <v>6135.2958</v>
      </c>
      <c r="H223" s="15">
        <f t="shared" si="5"/>
        <v>6135.2958</v>
      </c>
    </row>
    <row r="224" spans="1:8" ht="36.75">
      <c r="A224" s="9" t="s">
        <v>232</v>
      </c>
      <c r="B224" s="10" t="s">
        <v>11</v>
      </c>
      <c r="C224" s="10" t="s">
        <v>25</v>
      </c>
      <c r="D224" s="10" t="s">
        <v>187</v>
      </c>
      <c r="E224" s="10" t="s">
        <v>233</v>
      </c>
      <c r="F224" s="10" t="s">
        <v>5</v>
      </c>
      <c r="G224" s="15">
        <f t="shared" si="5"/>
        <v>6135.2958</v>
      </c>
      <c r="H224" s="15">
        <f t="shared" si="5"/>
        <v>6135.2958</v>
      </c>
    </row>
    <row r="225" spans="1:8" ht="36.75">
      <c r="A225" s="9" t="s">
        <v>234</v>
      </c>
      <c r="B225" s="10" t="s">
        <v>11</v>
      </c>
      <c r="C225" s="10" t="s">
        <v>25</v>
      </c>
      <c r="D225" s="10" t="s">
        <v>187</v>
      </c>
      <c r="E225" s="10" t="s">
        <v>235</v>
      </c>
      <c r="F225" s="10" t="s">
        <v>5</v>
      </c>
      <c r="G225" s="15">
        <f>G226+G228+G230</f>
        <v>6135.2958</v>
      </c>
      <c r="H225" s="15">
        <f>H226+H228+H230</f>
        <v>6135.2958</v>
      </c>
    </row>
    <row r="226" spans="1:8" ht="26.25">
      <c r="A226" s="14" t="s">
        <v>637</v>
      </c>
      <c r="B226" s="10" t="s">
        <v>11</v>
      </c>
      <c r="C226" s="10" t="s">
        <v>25</v>
      </c>
      <c r="D226" s="10" t="s">
        <v>187</v>
      </c>
      <c r="E226" s="10" t="s">
        <v>638</v>
      </c>
      <c r="F226" s="10"/>
      <c r="G226" s="15">
        <f>G227</f>
        <v>4636.312</v>
      </c>
      <c r="H226" s="15">
        <f>H227</f>
        <v>4636.312</v>
      </c>
    </row>
    <row r="227" spans="1:8" ht="26.25">
      <c r="A227" s="16" t="s">
        <v>36</v>
      </c>
      <c r="B227" s="2" t="s">
        <v>11</v>
      </c>
      <c r="C227" s="2" t="s">
        <v>25</v>
      </c>
      <c r="D227" s="2" t="s">
        <v>187</v>
      </c>
      <c r="E227" s="2" t="s">
        <v>638</v>
      </c>
      <c r="F227" s="2" t="s">
        <v>37</v>
      </c>
      <c r="G227" s="53">
        <v>4636.312</v>
      </c>
      <c r="H227" s="102">
        <v>4636.312</v>
      </c>
    </row>
    <row r="228" spans="1:8" ht="60.75">
      <c r="A228" s="9" t="s">
        <v>236</v>
      </c>
      <c r="B228" s="10" t="s">
        <v>11</v>
      </c>
      <c r="C228" s="10" t="s">
        <v>25</v>
      </c>
      <c r="D228" s="10" t="s">
        <v>187</v>
      </c>
      <c r="E228" s="10" t="s">
        <v>237</v>
      </c>
      <c r="F228" s="10" t="s">
        <v>5</v>
      </c>
      <c r="G228" s="15">
        <f>G229</f>
        <v>1476.46093</v>
      </c>
      <c r="H228" s="15">
        <f>H229</f>
        <v>1476.46093</v>
      </c>
    </row>
    <row r="229" spans="1:8" ht="15">
      <c r="A229" s="26" t="s">
        <v>763</v>
      </c>
      <c r="B229" s="2" t="s">
        <v>11</v>
      </c>
      <c r="C229" s="2" t="s">
        <v>25</v>
      </c>
      <c r="D229" s="2" t="s">
        <v>187</v>
      </c>
      <c r="E229" s="2" t="s">
        <v>237</v>
      </c>
      <c r="F229" s="2" t="s">
        <v>37</v>
      </c>
      <c r="G229" s="53">
        <v>1476.46093</v>
      </c>
      <c r="H229" s="102">
        <v>1476.46093</v>
      </c>
    </row>
    <row r="230" spans="1:8" ht="72.75">
      <c r="A230" s="9" t="s">
        <v>807</v>
      </c>
      <c r="B230" s="10" t="s">
        <v>11</v>
      </c>
      <c r="C230" s="10" t="s">
        <v>25</v>
      </c>
      <c r="D230" s="10" t="s">
        <v>187</v>
      </c>
      <c r="E230" s="10" t="s">
        <v>808</v>
      </c>
      <c r="F230" s="10" t="s">
        <v>5</v>
      </c>
      <c r="G230" s="15">
        <f>G231</f>
        <v>22.522869999999998</v>
      </c>
      <c r="H230" s="15">
        <f>H231</f>
        <v>22.522869999999998</v>
      </c>
    </row>
    <row r="231" spans="1:8" ht="15">
      <c r="A231" s="26" t="s">
        <v>763</v>
      </c>
      <c r="B231" s="2" t="s">
        <v>11</v>
      </c>
      <c r="C231" s="2" t="s">
        <v>25</v>
      </c>
      <c r="D231" s="2" t="s">
        <v>187</v>
      </c>
      <c r="E231" s="2" t="s">
        <v>808</v>
      </c>
      <c r="F231" s="2" t="s">
        <v>37</v>
      </c>
      <c r="G231" s="53">
        <v>22.522869999999998</v>
      </c>
      <c r="H231" s="102">
        <v>22.522869999999998</v>
      </c>
    </row>
    <row r="232" spans="1:8" ht="15">
      <c r="A232" s="9" t="s">
        <v>238</v>
      </c>
      <c r="B232" s="10" t="s">
        <v>11</v>
      </c>
      <c r="C232" s="10" t="s">
        <v>25</v>
      </c>
      <c r="D232" s="10" t="s">
        <v>239</v>
      </c>
      <c r="E232" s="10" t="s">
        <v>5</v>
      </c>
      <c r="F232" s="10" t="s">
        <v>5</v>
      </c>
      <c r="G232" s="15">
        <f>G239+G251+G262+G247+G233</f>
        <v>1764.67557</v>
      </c>
      <c r="H232" s="15">
        <f>H239+H251+H262+H247+H233</f>
        <v>1553.81203</v>
      </c>
    </row>
    <row r="233" spans="1:8" ht="24.75">
      <c r="A233" s="9" t="s">
        <v>505</v>
      </c>
      <c r="B233" s="10" t="s">
        <v>11</v>
      </c>
      <c r="C233" s="10" t="s">
        <v>25</v>
      </c>
      <c r="D233" s="10" t="s">
        <v>239</v>
      </c>
      <c r="E233" s="10" t="s">
        <v>506</v>
      </c>
      <c r="F233" s="10" t="s">
        <v>5</v>
      </c>
      <c r="G233" s="15">
        <f>G234</f>
        <v>1137.69568</v>
      </c>
      <c r="H233" s="15">
        <f>H234</f>
        <v>994.38251</v>
      </c>
    </row>
    <row r="234" spans="1:8" ht="15">
      <c r="A234" s="9" t="s">
        <v>520</v>
      </c>
      <c r="B234" s="10" t="s">
        <v>11</v>
      </c>
      <c r="C234" s="10" t="s">
        <v>25</v>
      </c>
      <c r="D234" s="10" t="s">
        <v>239</v>
      </c>
      <c r="E234" s="10" t="s">
        <v>521</v>
      </c>
      <c r="F234" s="10" t="s">
        <v>5</v>
      </c>
      <c r="G234" s="15">
        <f>G235</f>
        <v>1137.69568</v>
      </c>
      <c r="H234" s="15">
        <f>H235</f>
        <v>994.38251</v>
      </c>
    </row>
    <row r="235" spans="1:8" ht="15">
      <c r="A235" s="9" t="s">
        <v>522</v>
      </c>
      <c r="B235" s="10" t="s">
        <v>11</v>
      </c>
      <c r="C235" s="10" t="s">
        <v>25</v>
      </c>
      <c r="D235" s="10" t="s">
        <v>239</v>
      </c>
      <c r="E235" s="10" t="s">
        <v>523</v>
      </c>
      <c r="F235" s="10" t="s">
        <v>5</v>
      </c>
      <c r="G235" s="15">
        <f>G236+G238</f>
        <v>1137.69568</v>
      </c>
      <c r="H235" s="15">
        <f>H236+H238</f>
        <v>994.38251</v>
      </c>
    </row>
    <row r="236" spans="1:8" ht="24.75">
      <c r="A236" s="9" t="s">
        <v>422</v>
      </c>
      <c r="B236" s="10" t="s">
        <v>11</v>
      </c>
      <c r="C236" s="10" t="s">
        <v>25</v>
      </c>
      <c r="D236" s="10" t="s">
        <v>239</v>
      </c>
      <c r="E236" s="10" t="s">
        <v>809</v>
      </c>
      <c r="F236" s="10" t="s">
        <v>5</v>
      </c>
      <c r="G236" s="15">
        <f>G237</f>
        <v>337.69568</v>
      </c>
      <c r="H236" s="15">
        <f>H237</f>
        <v>194.38251</v>
      </c>
    </row>
    <row r="237" spans="1:8" ht="36.75">
      <c r="A237" s="26" t="s">
        <v>738</v>
      </c>
      <c r="B237" s="2" t="s">
        <v>11</v>
      </c>
      <c r="C237" s="2" t="s">
        <v>25</v>
      </c>
      <c r="D237" s="2" t="s">
        <v>239</v>
      </c>
      <c r="E237" s="2" t="s">
        <v>809</v>
      </c>
      <c r="F237" s="2" t="s">
        <v>737</v>
      </c>
      <c r="G237" s="53">
        <v>337.69568</v>
      </c>
      <c r="H237" s="102">
        <v>194.38251</v>
      </c>
    </row>
    <row r="238" spans="1:8" ht="15">
      <c r="A238" s="26" t="s">
        <v>810</v>
      </c>
      <c r="B238" s="2" t="s">
        <v>11</v>
      </c>
      <c r="C238" s="2" t="s">
        <v>25</v>
      </c>
      <c r="D238" s="2" t="s">
        <v>239</v>
      </c>
      <c r="E238" s="2" t="s">
        <v>525</v>
      </c>
      <c r="F238" s="2" t="s">
        <v>811</v>
      </c>
      <c r="G238" s="53">
        <v>800</v>
      </c>
      <c r="H238" s="102">
        <v>800</v>
      </c>
    </row>
    <row r="239" spans="1:8" ht="36.75">
      <c r="A239" s="9" t="s">
        <v>230</v>
      </c>
      <c r="B239" s="10" t="s">
        <v>11</v>
      </c>
      <c r="C239" s="10" t="s">
        <v>25</v>
      </c>
      <c r="D239" s="10" t="s">
        <v>239</v>
      </c>
      <c r="E239" s="10" t="s">
        <v>231</v>
      </c>
      <c r="F239" s="10" t="s">
        <v>5</v>
      </c>
      <c r="G239" s="15">
        <f>G240</f>
        <v>19</v>
      </c>
      <c r="H239" s="15">
        <f>H240</f>
        <v>19</v>
      </c>
    </row>
    <row r="240" spans="1:8" ht="24.75">
      <c r="A240" s="9" t="s">
        <v>240</v>
      </c>
      <c r="B240" s="10" t="s">
        <v>11</v>
      </c>
      <c r="C240" s="10" t="s">
        <v>25</v>
      </c>
      <c r="D240" s="10" t="s">
        <v>239</v>
      </c>
      <c r="E240" s="10" t="s">
        <v>241</v>
      </c>
      <c r="F240" s="10" t="s">
        <v>5</v>
      </c>
      <c r="G240" s="15">
        <f>G241+G244</f>
        <v>19</v>
      </c>
      <c r="H240" s="15">
        <f>H241+H244</f>
        <v>19</v>
      </c>
    </row>
    <row r="241" spans="1:8" ht="36.75" hidden="1">
      <c r="A241" s="9" t="s">
        <v>246</v>
      </c>
      <c r="B241" s="10" t="s">
        <v>11</v>
      </c>
      <c r="C241" s="10" t="s">
        <v>25</v>
      </c>
      <c r="D241" s="10" t="s">
        <v>239</v>
      </c>
      <c r="E241" s="10" t="s">
        <v>247</v>
      </c>
      <c r="F241" s="10" t="s">
        <v>5</v>
      </c>
      <c r="G241" s="15">
        <f>G242</f>
        <v>0</v>
      </c>
      <c r="H241" s="102"/>
    </row>
    <row r="242" spans="1:8" ht="24.75" hidden="1">
      <c r="A242" s="9" t="s">
        <v>244</v>
      </c>
      <c r="B242" s="10" t="s">
        <v>11</v>
      </c>
      <c r="C242" s="10" t="s">
        <v>25</v>
      </c>
      <c r="D242" s="10" t="s">
        <v>239</v>
      </c>
      <c r="E242" s="10" t="s">
        <v>248</v>
      </c>
      <c r="F242" s="10" t="s">
        <v>5</v>
      </c>
      <c r="G242" s="15">
        <f>G243</f>
        <v>0</v>
      </c>
      <c r="H242" s="102"/>
    </row>
    <row r="243" spans="1:8" ht="15" hidden="1">
      <c r="A243" s="26" t="s">
        <v>763</v>
      </c>
      <c r="B243" s="2" t="s">
        <v>11</v>
      </c>
      <c r="C243" s="2" t="s">
        <v>25</v>
      </c>
      <c r="D243" s="2" t="s">
        <v>239</v>
      </c>
      <c r="E243" s="2" t="s">
        <v>248</v>
      </c>
      <c r="F243" s="2" t="s">
        <v>37</v>
      </c>
      <c r="G243" s="53">
        <v>0</v>
      </c>
      <c r="H243" s="102"/>
    </row>
    <row r="244" spans="1:8" ht="24.75">
      <c r="A244" s="11" t="s">
        <v>242</v>
      </c>
      <c r="B244" s="10" t="s">
        <v>11</v>
      </c>
      <c r="C244" s="10" t="s">
        <v>25</v>
      </c>
      <c r="D244" s="10" t="s">
        <v>239</v>
      </c>
      <c r="E244" s="10" t="s">
        <v>243</v>
      </c>
      <c r="F244" s="10" t="s">
        <v>5</v>
      </c>
      <c r="G244" s="15">
        <f>G245</f>
        <v>19</v>
      </c>
      <c r="H244" s="15">
        <f>H245</f>
        <v>19</v>
      </c>
    </row>
    <row r="245" spans="1:8" ht="24.75">
      <c r="A245" s="11" t="s">
        <v>244</v>
      </c>
      <c r="B245" s="10" t="s">
        <v>11</v>
      </c>
      <c r="C245" s="10" t="s">
        <v>25</v>
      </c>
      <c r="D245" s="10" t="s">
        <v>239</v>
      </c>
      <c r="E245" s="10" t="s">
        <v>245</v>
      </c>
      <c r="F245" s="10" t="s">
        <v>5</v>
      </c>
      <c r="G245" s="15">
        <f>G246</f>
        <v>19</v>
      </c>
      <c r="H245" s="15">
        <f>H246</f>
        <v>19</v>
      </c>
    </row>
    <row r="246" spans="1:8" ht="15">
      <c r="A246" s="26" t="s">
        <v>763</v>
      </c>
      <c r="B246" s="2" t="s">
        <v>11</v>
      </c>
      <c r="C246" s="2" t="s">
        <v>25</v>
      </c>
      <c r="D246" s="2" t="s">
        <v>239</v>
      </c>
      <c r="E246" s="2" t="s">
        <v>245</v>
      </c>
      <c r="F246" s="2" t="s">
        <v>37</v>
      </c>
      <c r="G246" s="53">
        <v>19</v>
      </c>
      <c r="H246" s="102">
        <v>19</v>
      </c>
    </row>
    <row r="247" spans="1:8" ht="24.75" hidden="1">
      <c r="A247" s="11" t="s">
        <v>257</v>
      </c>
      <c r="B247" s="10" t="s">
        <v>11</v>
      </c>
      <c r="C247" s="10" t="s">
        <v>25</v>
      </c>
      <c r="D247" s="10" t="s">
        <v>239</v>
      </c>
      <c r="E247" s="10" t="s">
        <v>258</v>
      </c>
      <c r="F247" s="2"/>
      <c r="G247" s="15">
        <f>G248</f>
        <v>0</v>
      </c>
      <c r="H247" s="102"/>
    </row>
    <row r="248" spans="1:8" ht="15" hidden="1">
      <c r="A248" s="11" t="s">
        <v>259</v>
      </c>
      <c r="B248" s="10" t="s">
        <v>11</v>
      </c>
      <c r="C248" s="10" t="s">
        <v>25</v>
      </c>
      <c r="D248" s="10" t="s">
        <v>239</v>
      </c>
      <c r="E248" s="10" t="s">
        <v>260</v>
      </c>
      <c r="F248" s="2"/>
      <c r="G248" s="53">
        <f>G249</f>
        <v>0</v>
      </c>
      <c r="H248" s="102"/>
    </row>
    <row r="249" spans="1:8" ht="15" hidden="1">
      <c r="A249" s="11" t="s">
        <v>261</v>
      </c>
      <c r="B249" s="10" t="s">
        <v>11</v>
      </c>
      <c r="C249" s="10" t="s">
        <v>25</v>
      </c>
      <c r="D249" s="10" t="s">
        <v>239</v>
      </c>
      <c r="E249" s="10" t="s">
        <v>262</v>
      </c>
      <c r="F249" s="2"/>
      <c r="G249" s="53">
        <f>G250</f>
        <v>0</v>
      </c>
      <c r="H249" s="102"/>
    </row>
    <row r="250" spans="1:8" ht="24.75" hidden="1">
      <c r="A250" s="12" t="s">
        <v>36</v>
      </c>
      <c r="B250" s="2" t="s">
        <v>11</v>
      </c>
      <c r="C250" s="2" t="s">
        <v>25</v>
      </c>
      <c r="D250" s="2" t="s">
        <v>239</v>
      </c>
      <c r="E250" s="2" t="s">
        <v>262</v>
      </c>
      <c r="F250" s="2" t="s">
        <v>37</v>
      </c>
      <c r="G250" s="53">
        <v>0</v>
      </c>
      <c r="H250" s="102"/>
    </row>
    <row r="251" spans="1:8" ht="36.75">
      <c r="A251" s="9" t="s">
        <v>293</v>
      </c>
      <c r="B251" s="10" t="s">
        <v>11</v>
      </c>
      <c r="C251" s="10" t="s">
        <v>25</v>
      </c>
      <c r="D251" s="10" t="s">
        <v>239</v>
      </c>
      <c r="E251" s="10" t="s">
        <v>294</v>
      </c>
      <c r="F251" s="10"/>
      <c r="G251" s="15">
        <f>G252+G257</f>
        <v>80.86909</v>
      </c>
      <c r="H251" s="15">
        <f>H252+H257</f>
        <v>68.31872000000001</v>
      </c>
    </row>
    <row r="252" spans="1:8" ht="15">
      <c r="A252" s="9" t="s">
        <v>739</v>
      </c>
      <c r="B252" s="10" t="s">
        <v>11</v>
      </c>
      <c r="C252" s="10" t="s">
        <v>25</v>
      </c>
      <c r="D252" s="10" t="s">
        <v>239</v>
      </c>
      <c r="E252" s="10" t="s">
        <v>740</v>
      </c>
      <c r="F252" s="10"/>
      <c r="G252" s="15">
        <f>G253+G255</f>
        <v>42.433820000000004</v>
      </c>
      <c r="H252" s="15">
        <f>H253+H255</f>
        <v>29.883450000000003</v>
      </c>
    </row>
    <row r="253" spans="1:8" ht="36.75">
      <c r="A253" s="9" t="s">
        <v>741</v>
      </c>
      <c r="B253" s="10" t="s">
        <v>11</v>
      </c>
      <c r="C253" s="10" t="s">
        <v>25</v>
      </c>
      <c r="D253" s="10" t="s">
        <v>239</v>
      </c>
      <c r="E253" s="10" t="s">
        <v>742</v>
      </c>
      <c r="F253" s="10"/>
      <c r="G253" s="15">
        <f>G254</f>
        <v>41.8074</v>
      </c>
      <c r="H253" s="15">
        <f>H254</f>
        <v>29.496080000000003</v>
      </c>
    </row>
    <row r="254" spans="1:8" ht="24.75">
      <c r="A254" s="26" t="s">
        <v>36</v>
      </c>
      <c r="B254" s="2" t="s">
        <v>11</v>
      </c>
      <c r="C254" s="2" t="s">
        <v>25</v>
      </c>
      <c r="D254" s="2" t="s">
        <v>239</v>
      </c>
      <c r="E254" s="2" t="s">
        <v>742</v>
      </c>
      <c r="F254" s="2" t="s">
        <v>37</v>
      </c>
      <c r="G254" s="53">
        <v>41.8074</v>
      </c>
      <c r="H254" s="102">
        <v>29.496080000000003</v>
      </c>
    </row>
    <row r="255" spans="1:8" ht="24.75">
      <c r="A255" s="9" t="s">
        <v>297</v>
      </c>
      <c r="B255" s="10" t="s">
        <v>11</v>
      </c>
      <c r="C255" s="10" t="s">
        <v>25</v>
      </c>
      <c r="D255" s="10" t="s">
        <v>239</v>
      </c>
      <c r="E255" s="10" t="s">
        <v>812</v>
      </c>
      <c r="F255" s="10"/>
      <c r="G255" s="15">
        <f>G256</f>
        <v>0.62642</v>
      </c>
      <c r="H255" s="15">
        <f>H256</f>
        <v>0.38737</v>
      </c>
    </row>
    <row r="256" spans="1:8" ht="24.75">
      <c r="A256" s="26" t="s">
        <v>36</v>
      </c>
      <c r="B256" s="2" t="s">
        <v>11</v>
      </c>
      <c r="C256" s="2" t="s">
        <v>25</v>
      </c>
      <c r="D256" s="2" t="s">
        <v>239</v>
      </c>
      <c r="E256" s="2" t="s">
        <v>812</v>
      </c>
      <c r="F256" s="2" t="s">
        <v>37</v>
      </c>
      <c r="G256" s="53">
        <v>0.62642</v>
      </c>
      <c r="H256" s="102">
        <v>0.38737</v>
      </c>
    </row>
    <row r="257" spans="1:8" ht="48.75">
      <c r="A257" s="9" t="s">
        <v>295</v>
      </c>
      <c r="B257" s="10" t="s">
        <v>11</v>
      </c>
      <c r="C257" s="10" t="s">
        <v>25</v>
      </c>
      <c r="D257" s="10" t="s">
        <v>239</v>
      </c>
      <c r="E257" s="10" t="s">
        <v>296</v>
      </c>
      <c r="F257" s="10"/>
      <c r="G257" s="15">
        <f>G258+G260</f>
        <v>38.43527</v>
      </c>
      <c r="H257" s="15">
        <f>H258+H260</f>
        <v>38.43527</v>
      </c>
    </row>
    <row r="258" spans="1:8" ht="51.75">
      <c r="A258" s="14" t="s">
        <v>295</v>
      </c>
      <c r="B258" s="10" t="s">
        <v>11</v>
      </c>
      <c r="C258" s="10" t="s">
        <v>25</v>
      </c>
      <c r="D258" s="10" t="s">
        <v>239</v>
      </c>
      <c r="E258" s="10" t="s">
        <v>743</v>
      </c>
      <c r="F258" s="10"/>
      <c r="G258" s="15">
        <f>G259</f>
        <v>28.95</v>
      </c>
      <c r="H258" s="15">
        <f>H259</f>
        <v>28.95</v>
      </c>
    </row>
    <row r="259" spans="1:8" ht="24.75">
      <c r="A259" s="26" t="s">
        <v>36</v>
      </c>
      <c r="B259" s="2" t="s">
        <v>11</v>
      </c>
      <c r="C259" s="2" t="s">
        <v>25</v>
      </c>
      <c r="D259" s="2" t="s">
        <v>239</v>
      </c>
      <c r="E259" s="2" t="s">
        <v>743</v>
      </c>
      <c r="F259" s="2" t="s">
        <v>37</v>
      </c>
      <c r="G259" s="53">
        <v>28.95</v>
      </c>
      <c r="H259" s="102">
        <v>28.95</v>
      </c>
    </row>
    <row r="260" spans="1:8" ht="24.75">
      <c r="A260" s="9" t="s">
        <v>297</v>
      </c>
      <c r="B260" s="10" t="s">
        <v>11</v>
      </c>
      <c r="C260" s="10" t="s">
        <v>25</v>
      </c>
      <c r="D260" s="10" t="s">
        <v>239</v>
      </c>
      <c r="E260" s="10" t="s">
        <v>298</v>
      </c>
      <c r="F260" s="10"/>
      <c r="G260" s="15">
        <f>G261</f>
        <v>9.48527</v>
      </c>
      <c r="H260" s="15">
        <f>H261</f>
        <v>9.48527</v>
      </c>
    </row>
    <row r="261" spans="1:8" ht="24.75">
      <c r="A261" s="26" t="s">
        <v>36</v>
      </c>
      <c r="B261" s="2" t="s">
        <v>11</v>
      </c>
      <c r="C261" s="2" t="s">
        <v>25</v>
      </c>
      <c r="D261" s="2" t="s">
        <v>239</v>
      </c>
      <c r="E261" s="2" t="s">
        <v>298</v>
      </c>
      <c r="F261" s="2" t="s">
        <v>37</v>
      </c>
      <c r="G261" s="53">
        <v>9.48527</v>
      </c>
      <c r="H261" s="102">
        <v>9.48527</v>
      </c>
    </row>
    <row r="262" spans="1:8" ht="36.75">
      <c r="A262" s="9" t="s">
        <v>67</v>
      </c>
      <c r="B262" s="10" t="s">
        <v>11</v>
      </c>
      <c r="C262" s="10" t="s">
        <v>25</v>
      </c>
      <c r="D262" s="10" t="s">
        <v>239</v>
      </c>
      <c r="E262" s="10" t="s">
        <v>68</v>
      </c>
      <c r="F262" s="10" t="s">
        <v>5</v>
      </c>
      <c r="G262" s="15">
        <f>G266+G263</f>
        <v>527.1108</v>
      </c>
      <c r="H262" s="15">
        <f>H266+H263</f>
        <v>472.1108</v>
      </c>
    </row>
    <row r="263" spans="1:8" ht="24.75">
      <c r="A263" s="9" t="s">
        <v>588</v>
      </c>
      <c r="B263" s="10" t="s">
        <v>11</v>
      </c>
      <c r="C263" s="10" t="s">
        <v>25</v>
      </c>
      <c r="D263" s="10" t="s">
        <v>239</v>
      </c>
      <c r="E263" s="10" t="s">
        <v>589</v>
      </c>
      <c r="F263" s="10"/>
      <c r="G263" s="15">
        <f>G264</f>
        <v>8</v>
      </c>
      <c r="H263" s="15">
        <f>H264</f>
        <v>8</v>
      </c>
    </row>
    <row r="264" spans="1:8" ht="15">
      <c r="A264" s="9" t="s">
        <v>706</v>
      </c>
      <c r="B264" s="10" t="s">
        <v>11</v>
      </c>
      <c r="C264" s="10" t="s">
        <v>25</v>
      </c>
      <c r="D264" s="10" t="s">
        <v>239</v>
      </c>
      <c r="E264" s="10" t="s">
        <v>707</v>
      </c>
      <c r="F264" s="10"/>
      <c r="G264" s="15">
        <f>G265</f>
        <v>8</v>
      </c>
      <c r="H264" s="15">
        <f>H265</f>
        <v>8</v>
      </c>
    </row>
    <row r="265" spans="1:8" ht="15">
      <c r="A265" s="26" t="s">
        <v>611</v>
      </c>
      <c r="B265" s="2" t="s">
        <v>11</v>
      </c>
      <c r="C265" s="10" t="s">
        <v>25</v>
      </c>
      <c r="D265" s="10" t="s">
        <v>239</v>
      </c>
      <c r="E265" s="2" t="s">
        <v>707</v>
      </c>
      <c r="F265" s="2" t="s">
        <v>612</v>
      </c>
      <c r="G265" s="53">
        <v>8</v>
      </c>
      <c r="H265" s="102">
        <v>8</v>
      </c>
    </row>
    <row r="266" spans="1:8" ht="24.75">
      <c r="A266" s="9" t="s">
        <v>249</v>
      </c>
      <c r="B266" s="10" t="s">
        <v>11</v>
      </c>
      <c r="C266" s="10" t="s">
        <v>25</v>
      </c>
      <c r="D266" s="10" t="s">
        <v>239</v>
      </c>
      <c r="E266" s="10" t="s">
        <v>250</v>
      </c>
      <c r="F266" s="10" t="s">
        <v>5</v>
      </c>
      <c r="G266" s="15">
        <f>G267</f>
        <v>519.1108</v>
      </c>
      <c r="H266" s="15">
        <f>H267</f>
        <v>464.1108</v>
      </c>
    </row>
    <row r="267" spans="1:8" ht="24.75">
      <c r="A267" s="9" t="s">
        <v>251</v>
      </c>
      <c r="B267" s="10" t="s">
        <v>11</v>
      </c>
      <c r="C267" s="10" t="s">
        <v>25</v>
      </c>
      <c r="D267" s="10" t="s">
        <v>239</v>
      </c>
      <c r="E267" s="10" t="s">
        <v>252</v>
      </c>
      <c r="F267" s="10" t="s">
        <v>5</v>
      </c>
      <c r="G267" s="15">
        <f>G270+G268</f>
        <v>519.1108</v>
      </c>
      <c r="H267" s="15">
        <f>H270+H268</f>
        <v>464.1108</v>
      </c>
    </row>
    <row r="268" spans="1:8" ht="24.75">
      <c r="A268" s="11" t="s">
        <v>719</v>
      </c>
      <c r="B268" s="10" t="s">
        <v>11</v>
      </c>
      <c r="C268" s="10" t="s">
        <v>25</v>
      </c>
      <c r="D268" s="10" t="s">
        <v>239</v>
      </c>
      <c r="E268" s="10" t="s">
        <v>718</v>
      </c>
      <c r="F268" s="10"/>
      <c r="G268" s="36">
        <f>G269</f>
        <v>221.72</v>
      </c>
      <c r="H268" s="36">
        <f>H269</f>
        <v>221.72</v>
      </c>
    </row>
    <row r="269" spans="1:8" ht="24.75">
      <c r="A269" s="12" t="s">
        <v>36</v>
      </c>
      <c r="B269" s="2" t="s">
        <v>11</v>
      </c>
      <c r="C269" s="2" t="s">
        <v>25</v>
      </c>
      <c r="D269" s="2" t="s">
        <v>239</v>
      </c>
      <c r="E269" s="2" t="s">
        <v>718</v>
      </c>
      <c r="F269" s="2" t="s">
        <v>37</v>
      </c>
      <c r="G269" s="28">
        <v>221.72</v>
      </c>
      <c r="H269" s="102">
        <v>221.72</v>
      </c>
    </row>
    <row r="270" spans="1:8" ht="24.75">
      <c r="A270" s="9" t="s">
        <v>253</v>
      </c>
      <c r="B270" s="10" t="s">
        <v>11</v>
      </c>
      <c r="C270" s="10" t="s">
        <v>25</v>
      </c>
      <c r="D270" s="10" t="s">
        <v>239</v>
      </c>
      <c r="E270" s="10" t="s">
        <v>254</v>
      </c>
      <c r="F270" s="10" t="s">
        <v>5</v>
      </c>
      <c r="G270" s="15">
        <f>G271</f>
        <v>297.3908</v>
      </c>
      <c r="H270" s="15">
        <f>H271</f>
        <v>242.39079999999998</v>
      </c>
    </row>
    <row r="271" spans="1:8" ht="15">
      <c r="A271" s="26" t="s">
        <v>763</v>
      </c>
      <c r="B271" s="2" t="s">
        <v>11</v>
      </c>
      <c r="C271" s="2" t="s">
        <v>25</v>
      </c>
      <c r="D271" s="2" t="s">
        <v>239</v>
      </c>
      <c r="E271" s="2" t="s">
        <v>254</v>
      </c>
      <c r="F271" s="2" t="s">
        <v>37</v>
      </c>
      <c r="G271" s="53">
        <v>297.3908</v>
      </c>
      <c r="H271" s="102">
        <v>242.39079999999998</v>
      </c>
    </row>
    <row r="272" spans="1:8" ht="15">
      <c r="A272" s="9" t="s">
        <v>255</v>
      </c>
      <c r="B272" s="10" t="s">
        <v>11</v>
      </c>
      <c r="C272" s="10" t="s">
        <v>129</v>
      </c>
      <c r="D272" s="10"/>
      <c r="E272" s="10" t="s">
        <v>5</v>
      </c>
      <c r="F272" s="10" t="s">
        <v>5</v>
      </c>
      <c r="G272" s="15">
        <f>G273+G286+G314+G323</f>
        <v>33455.225580000006</v>
      </c>
      <c r="H272" s="15">
        <f>H273+H286+H314+H323</f>
        <v>33270.626930000006</v>
      </c>
    </row>
    <row r="273" spans="1:8" ht="15">
      <c r="A273" s="9" t="s">
        <v>256</v>
      </c>
      <c r="B273" s="10" t="s">
        <v>11</v>
      </c>
      <c r="C273" s="10" t="s">
        <v>129</v>
      </c>
      <c r="D273" s="10" t="s">
        <v>13</v>
      </c>
      <c r="E273" s="10" t="s">
        <v>5</v>
      </c>
      <c r="F273" s="10" t="s">
        <v>5</v>
      </c>
      <c r="G273" s="15">
        <f>G274</f>
        <v>2694.7865699999998</v>
      </c>
      <c r="H273" s="15">
        <f>H274</f>
        <v>2565.2108000000003</v>
      </c>
    </row>
    <row r="274" spans="1:8" ht="36.75">
      <c r="A274" s="9" t="s">
        <v>230</v>
      </c>
      <c r="B274" s="10" t="s">
        <v>11</v>
      </c>
      <c r="C274" s="10" t="s">
        <v>129</v>
      </c>
      <c r="D274" s="10" t="s">
        <v>13</v>
      </c>
      <c r="E274" s="10" t="s">
        <v>231</v>
      </c>
      <c r="F274" s="10" t="s">
        <v>5</v>
      </c>
      <c r="G274" s="15">
        <f>G275</f>
        <v>2694.7865699999998</v>
      </c>
      <c r="H274" s="15">
        <f>H275</f>
        <v>2565.2108000000003</v>
      </c>
    </row>
    <row r="275" spans="1:8" ht="24.75">
      <c r="A275" s="9" t="s">
        <v>257</v>
      </c>
      <c r="B275" s="10" t="s">
        <v>11</v>
      </c>
      <c r="C275" s="10" t="s">
        <v>129</v>
      </c>
      <c r="D275" s="10" t="s">
        <v>13</v>
      </c>
      <c r="E275" s="10" t="s">
        <v>258</v>
      </c>
      <c r="F275" s="10" t="s">
        <v>5</v>
      </c>
      <c r="G275" s="15">
        <f>G276+G279+G282</f>
        <v>2694.7865699999998</v>
      </c>
      <c r="H275" s="15">
        <f>H276+H279+H282</f>
        <v>2565.2108000000003</v>
      </c>
    </row>
    <row r="276" spans="1:8" ht="15">
      <c r="A276" s="9" t="s">
        <v>259</v>
      </c>
      <c r="B276" s="10" t="s">
        <v>11</v>
      </c>
      <c r="C276" s="10" t="s">
        <v>129</v>
      </c>
      <c r="D276" s="10" t="s">
        <v>13</v>
      </c>
      <c r="E276" s="10" t="s">
        <v>260</v>
      </c>
      <c r="F276" s="10" t="s">
        <v>5</v>
      </c>
      <c r="G276" s="15">
        <f>G277</f>
        <v>350.42718</v>
      </c>
      <c r="H276" s="15">
        <f>H277</f>
        <v>347.46873</v>
      </c>
    </row>
    <row r="277" spans="1:8" ht="15">
      <c r="A277" s="9" t="s">
        <v>261</v>
      </c>
      <c r="B277" s="10" t="s">
        <v>11</v>
      </c>
      <c r="C277" s="10" t="s">
        <v>129</v>
      </c>
      <c r="D277" s="10" t="s">
        <v>13</v>
      </c>
      <c r="E277" s="10" t="s">
        <v>262</v>
      </c>
      <c r="F277" s="10" t="s">
        <v>5</v>
      </c>
      <c r="G277" s="15">
        <f>G278</f>
        <v>350.42718</v>
      </c>
      <c r="H277" s="15">
        <f>H278</f>
        <v>347.46873</v>
      </c>
    </row>
    <row r="278" spans="1:8" ht="15">
      <c r="A278" s="26" t="s">
        <v>763</v>
      </c>
      <c r="B278" s="2" t="s">
        <v>11</v>
      </c>
      <c r="C278" s="2" t="s">
        <v>129</v>
      </c>
      <c r="D278" s="2" t="s">
        <v>13</v>
      </c>
      <c r="E278" s="2" t="s">
        <v>262</v>
      </c>
      <c r="F278" s="2" t="s">
        <v>37</v>
      </c>
      <c r="G278" s="53">
        <v>350.42718</v>
      </c>
      <c r="H278" s="102">
        <v>347.46873</v>
      </c>
    </row>
    <row r="279" spans="1:8" ht="24.75">
      <c r="A279" s="9" t="s">
        <v>265</v>
      </c>
      <c r="B279" s="10" t="s">
        <v>11</v>
      </c>
      <c r="C279" s="10" t="s">
        <v>129</v>
      </c>
      <c r="D279" s="10" t="s">
        <v>13</v>
      </c>
      <c r="E279" s="10" t="s">
        <v>266</v>
      </c>
      <c r="F279" s="10" t="s">
        <v>5</v>
      </c>
      <c r="G279" s="15">
        <f>G280</f>
        <v>30</v>
      </c>
      <c r="H279" s="15">
        <f>H280</f>
        <v>30</v>
      </c>
    </row>
    <row r="280" spans="1:8" ht="15">
      <c r="A280" s="9" t="s">
        <v>261</v>
      </c>
      <c r="B280" s="10" t="s">
        <v>11</v>
      </c>
      <c r="C280" s="10" t="s">
        <v>129</v>
      </c>
      <c r="D280" s="10" t="s">
        <v>13</v>
      </c>
      <c r="E280" s="10" t="s">
        <v>267</v>
      </c>
      <c r="F280" s="10" t="s">
        <v>5</v>
      </c>
      <c r="G280" s="15">
        <f>G281</f>
        <v>30</v>
      </c>
      <c r="H280" s="15">
        <f>H281</f>
        <v>30</v>
      </c>
    </row>
    <row r="281" spans="1:8" ht="15">
      <c r="A281" s="26" t="s">
        <v>763</v>
      </c>
      <c r="B281" s="2" t="s">
        <v>11</v>
      </c>
      <c r="C281" s="2" t="s">
        <v>129</v>
      </c>
      <c r="D281" s="2" t="s">
        <v>13</v>
      </c>
      <c r="E281" s="2" t="s">
        <v>267</v>
      </c>
      <c r="F281" s="2" t="s">
        <v>37</v>
      </c>
      <c r="G281" s="53">
        <v>30</v>
      </c>
      <c r="H281" s="102">
        <v>30</v>
      </c>
    </row>
    <row r="282" spans="1:8" ht="26.25">
      <c r="A282" s="14" t="s">
        <v>639</v>
      </c>
      <c r="B282" s="10" t="s">
        <v>11</v>
      </c>
      <c r="C282" s="10" t="s">
        <v>129</v>
      </c>
      <c r="D282" s="10" t="s">
        <v>13</v>
      </c>
      <c r="E282" s="10" t="s">
        <v>640</v>
      </c>
      <c r="F282" s="10"/>
      <c r="G282" s="15">
        <f>G283</f>
        <v>2314.3593899999996</v>
      </c>
      <c r="H282" s="15">
        <f>H283</f>
        <v>2187.7420700000002</v>
      </c>
    </row>
    <row r="283" spans="1:8" ht="26.25">
      <c r="A283" s="14" t="s">
        <v>641</v>
      </c>
      <c r="B283" s="10" t="s">
        <v>11</v>
      </c>
      <c r="C283" s="10" t="s">
        <v>129</v>
      </c>
      <c r="D283" s="10" t="s">
        <v>13</v>
      </c>
      <c r="E283" s="10" t="s">
        <v>642</v>
      </c>
      <c r="F283" s="10"/>
      <c r="G283" s="15">
        <f>G284+G285</f>
        <v>2314.3593899999996</v>
      </c>
      <c r="H283" s="15">
        <f>H284+H285</f>
        <v>2187.7420700000002</v>
      </c>
    </row>
    <row r="284" spans="1:8" ht="26.25">
      <c r="A284" s="16" t="s">
        <v>36</v>
      </c>
      <c r="B284" s="2" t="s">
        <v>11</v>
      </c>
      <c r="C284" s="2" t="s">
        <v>129</v>
      </c>
      <c r="D284" s="2" t="s">
        <v>13</v>
      </c>
      <c r="E284" s="2" t="s">
        <v>642</v>
      </c>
      <c r="F284" s="2" t="s">
        <v>37</v>
      </c>
      <c r="G284" s="53">
        <v>1622.18439</v>
      </c>
      <c r="H284" s="102">
        <v>1545.56707</v>
      </c>
    </row>
    <row r="285" spans="1:8" ht="15">
      <c r="A285" s="26" t="s">
        <v>120</v>
      </c>
      <c r="B285" s="2" t="s">
        <v>11</v>
      </c>
      <c r="C285" s="2" t="s">
        <v>129</v>
      </c>
      <c r="D285" s="2" t="s">
        <v>13</v>
      </c>
      <c r="E285" s="2" t="s">
        <v>642</v>
      </c>
      <c r="F285" s="2" t="s">
        <v>121</v>
      </c>
      <c r="G285" s="53">
        <v>692.175</v>
      </c>
      <c r="H285" s="102">
        <v>642.175</v>
      </c>
    </row>
    <row r="286" spans="1:8" ht="15">
      <c r="A286" s="9" t="s">
        <v>277</v>
      </c>
      <c r="B286" s="10" t="s">
        <v>11</v>
      </c>
      <c r="C286" s="10" t="s">
        <v>129</v>
      </c>
      <c r="D286" s="10" t="s">
        <v>15</v>
      </c>
      <c r="E286" s="10" t="s">
        <v>5</v>
      </c>
      <c r="F286" s="10" t="s">
        <v>5</v>
      </c>
      <c r="G286" s="15">
        <f>G287+G303+G309</f>
        <v>29143.47635</v>
      </c>
      <c r="H286" s="15">
        <f>H287+H303+H309</f>
        <v>29139.419410000002</v>
      </c>
    </row>
    <row r="287" spans="1:8" ht="36.75">
      <c r="A287" s="9" t="s">
        <v>230</v>
      </c>
      <c r="B287" s="10" t="s">
        <v>11</v>
      </c>
      <c r="C287" s="10" t="s">
        <v>129</v>
      </c>
      <c r="D287" s="10" t="s">
        <v>15</v>
      </c>
      <c r="E287" s="10" t="s">
        <v>231</v>
      </c>
      <c r="F287" s="10" t="s">
        <v>5</v>
      </c>
      <c r="G287" s="15">
        <f>G288</f>
        <v>18863.01397</v>
      </c>
      <c r="H287" s="15">
        <f>H288</f>
        <v>18860.33723</v>
      </c>
    </row>
    <row r="288" spans="1:8" ht="24.75">
      <c r="A288" s="9" t="s">
        <v>278</v>
      </c>
      <c r="B288" s="10" t="s">
        <v>11</v>
      </c>
      <c r="C288" s="10" t="s">
        <v>129</v>
      </c>
      <c r="D288" s="10" t="s">
        <v>15</v>
      </c>
      <c r="E288" s="10" t="s">
        <v>279</v>
      </c>
      <c r="F288" s="10" t="s">
        <v>5</v>
      </c>
      <c r="G288" s="15">
        <f>G289+G292+G296</f>
        <v>18863.01397</v>
      </c>
      <c r="H288" s="15">
        <f>H289+H292+H296</f>
        <v>18860.33723</v>
      </c>
    </row>
    <row r="289" spans="1:8" ht="36.75">
      <c r="A289" s="9" t="s">
        <v>280</v>
      </c>
      <c r="B289" s="10" t="s">
        <v>11</v>
      </c>
      <c r="C289" s="10" t="s">
        <v>129</v>
      </c>
      <c r="D289" s="10" t="s">
        <v>15</v>
      </c>
      <c r="E289" s="10" t="s">
        <v>281</v>
      </c>
      <c r="F289" s="10" t="s">
        <v>5</v>
      </c>
      <c r="G289" s="15">
        <f>G290</f>
        <v>83.04639999999999</v>
      </c>
      <c r="H289" s="15">
        <f>H290</f>
        <v>83.04639999999999</v>
      </c>
    </row>
    <row r="290" spans="1:8" ht="24.75">
      <c r="A290" s="9" t="s">
        <v>282</v>
      </c>
      <c r="B290" s="10" t="s">
        <v>11</v>
      </c>
      <c r="C290" s="10" t="s">
        <v>129</v>
      </c>
      <c r="D290" s="10" t="s">
        <v>15</v>
      </c>
      <c r="E290" s="10" t="s">
        <v>283</v>
      </c>
      <c r="F290" s="10" t="s">
        <v>5</v>
      </c>
      <c r="G290" s="15">
        <f>G291</f>
        <v>83.04639999999999</v>
      </c>
      <c r="H290" s="15">
        <f>H291</f>
        <v>83.04639999999999</v>
      </c>
    </row>
    <row r="291" spans="1:8" ht="15">
      <c r="A291" s="26" t="s">
        <v>763</v>
      </c>
      <c r="B291" s="2" t="s">
        <v>11</v>
      </c>
      <c r="C291" s="2" t="s">
        <v>129</v>
      </c>
      <c r="D291" s="2" t="s">
        <v>15</v>
      </c>
      <c r="E291" s="2" t="s">
        <v>283</v>
      </c>
      <c r="F291" s="2" t="s">
        <v>37</v>
      </c>
      <c r="G291" s="53">
        <v>83.04639999999999</v>
      </c>
      <c r="H291" s="102">
        <v>83.04639999999999</v>
      </c>
    </row>
    <row r="292" spans="1:8" ht="36.75" hidden="1">
      <c r="A292" s="9" t="s">
        <v>284</v>
      </c>
      <c r="B292" s="10" t="s">
        <v>11</v>
      </c>
      <c r="C292" s="10" t="s">
        <v>129</v>
      </c>
      <c r="D292" s="10" t="s">
        <v>15</v>
      </c>
      <c r="E292" s="10" t="s">
        <v>285</v>
      </c>
      <c r="F292" s="10" t="s">
        <v>5</v>
      </c>
      <c r="G292" s="15">
        <f>G293</f>
        <v>0</v>
      </c>
      <c r="H292" s="102"/>
    </row>
    <row r="293" spans="1:8" ht="24.75" hidden="1">
      <c r="A293" s="9" t="s">
        <v>282</v>
      </c>
      <c r="B293" s="10" t="s">
        <v>11</v>
      </c>
      <c r="C293" s="10" t="s">
        <v>129</v>
      </c>
      <c r="D293" s="10" t="s">
        <v>15</v>
      </c>
      <c r="E293" s="10" t="s">
        <v>286</v>
      </c>
      <c r="F293" s="10" t="s">
        <v>5</v>
      </c>
      <c r="G293" s="15">
        <f>G295+G294</f>
        <v>0</v>
      </c>
      <c r="H293" s="102"/>
    </row>
    <row r="294" spans="1:8" ht="24.75" hidden="1">
      <c r="A294" s="12" t="s">
        <v>263</v>
      </c>
      <c r="B294" s="2" t="s">
        <v>11</v>
      </c>
      <c r="C294" s="2" t="s">
        <v>129</v>
      </c>
      <c r="D294" s="2" t="s">
        <v>15</v>
      </c>
      <c r="E294" s="2" t="s">
        <v>286</v>
      </c>
      <c r="F294" s="2" t="s">
        <v>264</v>
      </c>
      <c r="G294" s="53"/>
      <c r="H294" s="102"/>
    </row>
    <row r="295" spans="1:8" ht="15" hidden="1">
      <c r="A295" s="26" t="s">
        <v>763</v>
      </c>
      <c r="B295" s="2" t="s">
        <v>11</v>
      </c>
      <c r="C295" s="2" t="s">
        <v>129</v>
      </c>
      <c r="D295" s="2" t="s">
        <v>15</v>
      </c>
      <c r="E295" s="2" t="s">
        <v>286</v>
      </c>
      <c r="F295" s="2" t="s">
        <v>37</v>
      </c>
      <c r="G295" s="53">
        <v>0</v>
      </c>
      <c r="H295" s="102"/>
    </row>
    <row r="296" spans="1:8" ht="15">
      <c r="A296" s="9" t="s">
        <v>290</v>
      </c>
      <c r="B296" s="10" t="s">
        <v>11</v>
      </c>
      <c r="C296" s="10" t="s">
        <v>129</v>
      </c>
      <c r="D296" s="10" t="s">
        <v>15</v>
      </c>
      <c r="E296" s="10" t="s">
        <v>291</v>
      </c>
      <c r="F296" s="10" t="s">
        <v>5</v>
      </c>
      <c r="G296" s="15">
        <f>G299+G297</f>
        <v>18779.96757</v>
      </c>
      <c r="H296" s="15">
        <f>H299+H297</f>
        <v>18777.29083</v>
      </c>
    </row>
    <row r="297" spans="1:8" ht="24.75">
      <c r="A297" s="9" t="s">
        <v>680</v>
      </c>
      <c r="B297" s="10" t="s">
        <v>11</v>
      </c>
      <c r="C297" s="10" t="s">
        <v>129</v>
      </c>
      <c r="D297" s="10" t="s">
        <v>15</v>
      </c>
      <c r="E297" s="10" t="s">
        <v>681</v>
      </c>
      <c r="F297" s="10"/>
      <c r="G297" s="15">
        <f>G298</f>
        <v>4262.9</v>
      </c>
      <c r="H297" s="15">
        <f>H298</f>
        <v>4260.22326</v>
      </c>
    </row>
    <row r="298" spans="1:8" ht="26.25">
      <c r="A298" s="16" t="s">
        <v>263</v>
      </c>
      <c r="B298" s="2" t="s">
        <v>11</v>
      </c>
      <c r="C298" s="2" t="s">
        <v>129</v>
      </c>
      <c r="D298" s="2" t="s">
        <v>15</v>
      </c>
      <c r="E298" s="2" t="s">
        <v>681</v>
      </c>
      <c r="F298" s="2" t="s">
        <v>264</v>
      </c>
      <c r="G298" s="53">
        <v>4262.9</v>
      </c>
      <c r="H298" s="102">
        <v>4260.22326</v>
      </c>
    </row>
    <row r="299" spans="1:8" ht="24.75">
      <c r="A299" s="9" t="s">
        <v>282</v>
      </c>
      <c r="B299" s="10" t="s">
        <v>11</v>
      </c>
      <c r="C299" s="10" t="s">
        <v>129</v>
      </c>
      <c r="D299" s="10" t="s">
        <v>15</v>
      </c>
      <c r="E299" s="10" t="s">
        <v>292</v>
      </c>
      <c r="F299" s="10" t="s">
        <v>5</v>
      </c>
      <c r="G299" s="15">
        <f>G301+G302+G300</f>
        <v>14517.067570000001</v>
      </c>
      <c r="H299" s="15">
        <f>H301+H302+H300</f>
        <v>14517.067570000001</v>
      </c>
    </row>
    <row r="300" spans="1:8" ht="26.25">
      <c r="A300" s="16" t="s">
        <v>263</v>
      </c>
      <c r="B300" s="2" t="s">
        <v>11</v>
      </c>
      <c r="C300" s="2" t="s">
        <v>129</v>
      </c>
      <c r="D300" s="2" t="s">
        <v>15</v>
      </c>
      <c r="E300" s="2" t="s">
        <v>292</v>
      </c>
      <c r="F300" s="2" t="s">
        <v>264</v>
      </c>
      <c r="G300" s="53">
        <v>331.40969</v>
      </c>
      <c r="H300" s="102">
        <v>331.40969</v>
      </c>
    </row>
    <row r="301" spans="1:8" ht="15" hidden="1">
      <c r="A301" s="26" t="s">
        <v>763</v>
      </c>
      <c r="B301" s="2" t="s">
        <v>11</v>
      </c>
      <c r="C301" s="2" t="s">
        <v>129</v>
      </c>
      <c r="D301" s="2" t="s">
        <v>15</v>
      </c>
      <c r="E301" s="2" t="s">
        <v>292</v>
      </c>
      <c r="F301" s="2" t="s">
        <v>37</v>
      </c>
      <c r="G301" s="53">
        <v>0</v>
      </c>
      <c r="H301" s="102"/>
    </row>
    <row r="302" spans="1:8" ht="39">
      <c r="A302" s="16" t="s">
        <v>327</v>
      </c>
      <c r="B302" s="2" t="s">
        <v>11</v>
      </c>
      <c r="C302" s="2" t="s">
        <v>129</v>
      </c>
      <c r="D302" s="2" t="s">
        <v>15</v>
      </c>
      <c r="E302" s="2" t="s">
        <v>292</v>
      </c>
      <c r="F302" s="2" t="s">
        <v>328</v>
      </c>
      <c r="G302" s="53">
        <v>14185.65788</v>
      </c>
      <c r="H302" s="102">
        <v>14185.65788</v>
      </c>
    </row>
    <row r="303" spans="1:8" ht="36.75">
      <c r="A303" s="9" t="s">
        <v>293</v>
      </c>
      <c r="B303" s="10" t="s">
        <v>11</v>
      </c>
      <c r="C303" s="10" t="s">
        <v>129</v>
      </c>
      <c r="D303" s="10" t="s">
        <v>15</v>
      </c>
      <c r="E303" s="10" t="s">
        <v>294</v>
      </c>
      <c r="F303" s="10" t="s">
        <v>5</v>
      </c>
      <c r="G303" s="15">
        <f>G304</f>
        <v>2158.45968</v>
      </c>
      <c r="H303" s="15">
        <f>H304</f>
        <v>2157.0821800000003</v>
      </c>
    </row>
    <row r="304" spans="1:8" ht="48.75">
      <c r="A304" s="9" t="s">
        <v>295</v>
      </c>
      <c r="B304" s="10" t="s">
        <v>11</v>
      </c>
      <c r="C304" s="10" t="s">
        <v>129</v>
      </c>
      <c r="D304" s="10" t="s">
        <v>15</v>
      </c>
      <c r="E304" s="10" t="s">
        <v>296</v>
      </c>
      <c r="F304" s="10" t="s">
        <v>5</v>
      </c>
      <c r="G304" s="15">
        <f>G305+G307</f>
        <v>2158.45968</v>
      </c>
      <c r="H304" s="15">
        <f>H305+H307</f>
        <v>2157.0821800000003</v>
      </c>
    </row>
    <row r="305" spans="1:8" ht="24.75">
      <c r="A305" s="9" t="s">
        <v>297</v>
      </c>
      <c r="B305" s="10" t="s">
        <v>11</v>
      </c>
      <c r="C305" s="10" t="s">
        <v>129</v>
      </c>
      <c r="D305" s="10" t="s">
        <v>15</v>
      </c>
      <c r="E305" s="10" t="s">
        <v>298</v>
      </c>
      <c r="F305" s="10" t="s">
        <v>5</v>
      </c>
      <c r="G305" s="15">
        <f>G306</f>
        <v>154.64238</v>
      </c>
      <c r="H305" s="15">
        <f>H306</f>
        <v>153.26488</v>
      </c>
    </row>
    <row r="306" spans="1:8" ht="15">
      <c r="A306" s="26" t="s">
        <v>763</v>
      </c>
      <c r="B306" s="2" t="s">
        <v>11</v>
      </c>
      <c r="C306" s="2" t="s">
        <v>129</v>
      </c>
      <c r="D306" s="2" t="s">
        <v>15</v>
      </c>
      <c r="E306" s="2" t="s">
        <v>298</v>
      </c>
      <c r="F306" s="2" t="s">
        <v>37</v>
      </c>
      <c r="G306" s="53">
        <v>154.64238</v>
      </c>
      <c r="H306" s="102">
        <v>153.26488</v>
      </c>
    </row>
    <row r="307" spans="1:8" ht="24.75">
      <c r="A307" s="9" t="s">
        <v>656</v>
      </c>
      <c r="B307" s="10" t="s">
        <v>11</v>
      </c>
      <c r="C307" s="10" t="s">
        <v>129</v>
      </c>
      <c r="D307" s="10" t="s">
        <v>15</v>
      </c>
      <c r="E307" s="10" t="s">
        <v>755</v>
      </c>
      <c r="F307" s="10"/>
      <c r="G307" s="15">
        <f>G308</f>
        <v>2003.8173000000002</v>
      </c>
      <c r="H307" s="15">
        <f>H308</f>
        <v>2003.8173000000002</v>
      </c>
    </row>
    <row r="308" spans="1:8" ht="15">
      <c r="A308" s="26" t="s">
        <v>763</v>
      </c>
      <c r="B308" s="2" t="s">
        <v>11</v>
      </c>
      <c r="C308" s="2" t="s">
        <v>129</v>
      </c>
      <c r="D308" s="2" t="s">
        <v>15</v>
      </c>
      <c r="E308" s="2" t="s">
        <v>755</v>
      </c>
      <c r="F308" s="2" t="s">
        <v>37</v>
      </c>
      <c r="G308" s="53">
        <v>2003.8173000000002</v>
      </c>
      <c r="H308" s="102">
        <v>2003.8173000000002</v>
      </c>
    </row>
    <row r="309" spans="1:8" ht="15">
      <c r="A309" s="9" t="s">
        <v>16</v>
      </c>
      <c r="B309" s="10" t="s">
        <v>11</v>
      </c>
      <c r="C309" s="2" t="s">
        <v>129</v>
      </c>
      <c r="D309" s="2" t="s">
        <v>15</v>
      </c>
      <c r="E309" s="10" t="s">
        <v>17</v>
      </c>
      <c r="F309" s="10" t="s">
        <v>5</v>
      </c>
      <c r="G309" s="15">
        <f>G310+G312</f>
        <v>8122.0027</v>
      </c>
      <c r="H309" s="15">
        <f>H310+H312</f>
        <v>8122</v>
      </c>
    </row>
    <row r="310" spans="1:8" ht="26.25">
      <c r="A310" s="14" t="s">
        <v>654</v>
      </c>
      <c r="B310" s="10" t="s">
        <v>11</v>
      </c>
      <c r="C310" s="2" t="s">
        <v>129</v>
      </c>
      <c r="D310" s="2" t="s">
        <v>15</v>
      </c>
      <c r="E310" s="10" t="s">
        <v>655</v>
      </c>
      <c r="F310" s="10"/>
      <c r="G310" s="15">
        <f>G311</f>
        <v>8024</v>
      </c>
      <c r="H310" s="15">
        <f>H311</f>
        <v>8023.9976</v>
      </c>
    </row>
    <row r="311" spans="1:8" ht="39">
      <c r="A311" s="16" t="s">
        <v>327</v>
      </c>
      <c r="B311" s="2" t="s">
        <v>11</v>
      </c>
      <c r="C311" s="2" t="s">
        <v>129</v>
      </c>
      <c r="D311" s="2" t="s">
        <v>15</v>
      </c>
      <c r="E311" s="2" t="s">
        <v>655</v>
      </c>
      <c r="F311" s="2" t="s">
        <v>328</v>
      </c>
      <c r="G311" s="53">
        <v>8024</v>
      </c>
      <c r="H311" s="102">
        <v>8023.9976</v>
      </c>
    </row>
    <row r="312" spans="1:8" ht="26.25">
      <c r="A312" s="14" t="s">
        <v>813</v>
      </c>
      <c r="B312" s="10" t="s">
        <v>11</v>
      </c>
      <c r="C312" s="10" t="s">
        <v>129</v>
      </c>
      <c r="D312" s="10" t="s">
        <v>15</v>
      </c>
      <c r="E312" s="10" t="s">
        <v>814</v>
      </c>
      <c r="F312" s="10"/>
      <c r="G312" s="15">
        <f>G313</f>
        <v>98.00269999999999</v>
      </c>
      <c r="H312" s="15">
        <f>H313</f>
        <v>98.0024</v>
      </c>
    </row>
    <row r="313" spans="1:8" ht="39">
      <c r="A313" s="16" t="s">
        <v>327</v>
      </c>
      <c r="B313" s="2" t="s">
        <v>11</v>
      </c>
      <c r="C313" s="2" t="s">
        <v>129</v>
      </c>
      <c r="D313" s="2" t="s">
        <v>15</v>
      </c>
      <c r="E313" s="2" t="s">
        <v>814</v>
      </c>
      <c r="F313" s="2" t="s">
        <v>328</v>
      </c>
      <c r="G313" s="53">
        <v>98.00269999999999</v>
      </c>
      <c r="H313" s="102">
        <v>98.0024</v>
      </c>
    </row>
    <row r="314" spans="1:8" ht="15">
      <c r="A314" s="9" t="s">
        <v>299</v>
      </c>
      <c r="B314" s="10" t="s">
        <v>11</v>
      </c>
      <c r="C314" s="10" t="s">
        <v>129</v>
      </c>
      <c r="D314" s="10" t="s">
        <v>185</v>
      </c>
      <c r="E314" s="10" t="s">
        <v>5</v>
      </c>
      <c r="F314" s="10" t="s">
        <v>5</v>
      </c>
      <c r="G314" s="15">
        <f>G315</f>
        <v>258.4</v>
      </c>
      <c r="H314" s="15">
        <f>H315</f>
        <v>258.4</v>
      </c>
    </row>
    <row r="315" spans="1:8" ht="36.75">
      <c r="A315" s="9" t="s">
        <v>300</v>
      </c>
      <c r="B315" s="10" t="s">
        <v>11</v>
      </c>
      <c r="C315" s="10" t="s">
        <v>129</v>
      </c>
      <c r="D315" s="10" t="s">
        <v>185</v>
      </c>
      <c r="E315" s="10" t="s">
        <v>301</v>
      </c>
      <c r="F315" s="10" t="s">
        <v>5</v>
      </c>
      <c r="G315" s="15">
        <f>G316</f>
        <v>258.4</v>
      </c>
      <c r="H315" s="15">
        <f>H316</f>
        <v>258.4</v>
      </c>
    </row>
    <row r="316" spans="1:8" ht="15">
      <c r="A316" s="9" t="s">
        <v>302</v>
      </c>
      <c r="B316" s="10" t="s">
        <v>11</v>
      </c>
      <c r="C316" s="10" t="s">
        <v>129</v>
      </c>
      <c r="D316" s="10" t="s">
        <v>185</v>
      </c>
      <c r="E316" s="10" t="s">
        <v>303</v>
      </c>
      <c r="F316" s="10" t="s">
        <v>5</v>
      </c>
      <c r="G316" s="15">
        <f>G317+G320</f>
        <v>258.4</v>
      </c>
      <c r="H316" s="15">
        <f>H317+H320</f>
        <v>258.4</v>
      </c>
    </row>
    <row r="317" spans="1:8" ht="24.75" hidden="1">
      <c r="A317" s="9" t="s">
        <v>309</v>
      </c>
      <c r="B317" s="10" t="s">
        <v>11</v>
      </c>
      <c r="C317" s="10" t="s">
        <v>129</v>
      </c>
      <c r="D317" s="10" t="s">
        <v>185</v>
      </c>
      <c r="E317" s="10" t="s">
        <v>310</v>
      </c>
      <c r="F317" s="10" t="s">
        <v>5</v>
      </c>
      <c r="G317" s="15">
        <f>G318</f>
        <v>0</v>
      </c>
      <c r="H317" s="102"/>
    </row>
    <row r="318" spans="1:8" ht="36.75" hidden="1">
      <c r="A318" s="9" t="s">
        <v>311</v>
      </c>
      <c r="B318" s="10" t="s">
        <v>11</v>
      </c>
      <c r="C318" s="10" t="s">
        <v>129</v>
      </c>
      <c r="D318" s="10" t="s">
        <v>185</v>
      </c>
      <c r="E318" s="10" t="s">
        <v>312</v>
      </c>
      <c r="F318" s="10" t="s">
        <v>5</v>
      </c>
      <c r="G318" s="15">
        <f>G319</f>
        <v>0</v>
      </c>
      <c r="H318" s="102"/>
    </row>
    <row r="319" spans="1:8" ht="15" hidden="1">
      <c r="A319" s="26" t="s">
        <v>763</v>
      </c>
      <c r="B319" s="2" t="s">
        <v>11</v>
      </c>
      <c r="C319" s="2" t="s">
        <v>129</v>
      </c>
      <c r="D319" s="2" t="s">
        <v>185</v>
      </c>
      <c r="E319" s="2" t="s">
        <v>312</v>
      </c>
      <c r="F319" s="2" t="s">
        <v>37</v>
      </c>
      <c r="G319" s="53">
        <v>0</v>
      </c>
      <c r="H319" s="102"/>
    </row>
    <row r="320" spans="1:8" ht="15">
      <c r="A320" s="9" t="s">
        <v>302</v>
      </c>
      <c r="B320" s="10" t="s">
        <v>11</v>
      </c>
      <c r="C320" s="10" t="s">
        <v>129</v>
      </c>
      <c r="D320" s="10" t="s">
        <v>185</v>
      </c>
      <c r="E320" s="10" t="s">
        <v>304</v>
      </c>
      <c r="F320" s="10" t="s">
        <v>5</v>
      </c>
      <c r="G320" s="15">
        <f>G321</f>
        <v>258.4</v>
      </c>
      <c r="H320" s="15">
        <f>H321</f>
        <v>258.4</v>
      </c>
    </row>
    <row r="321" spans="1:8" ht="15">
      <c r="A321" s="9" t="s">
        <v>305</v>
      </c>
      <c r="B321" s="10" t="s">
        <v>11</v>
      </c>
      <c r="C321" s="10" t="s">
        <v>129</v>
      </c>
      <c r="D321" s="10" t="s">
        <v>185</v>
      </c>
      <c r="E321" s="10" t="s">
        <v>306</v>
      </c>
      <c r="F321" s="10" t="s">
        <v>5</v>
      </c>
      <c r="G321" s="15">
        <f>G322</f>
        <v>258.4</v>
      </c>
      <c r="H321" s="15">
        <f>H322</f>
        <v>258.4</v>
      </c>
    </row>
    <row r="322" spans="1:8" ht="15">
      <c r="A322" s="26" t="s">
        <v>763</v>
      </c>
      <c r="B322" s="2" t="s">
        <v>11</v>
      </c>
      <c r="C322" s="2" t="s">
        <v>129</v>
      </c>
      <c r="D322" s="2" t="s">
        <v>185</v>
      </c>
      <c r="E322" s="2" t="s">
        <v>306</v>
      </c>
      <c r="F322" s="2" t="s">
        <v>37</v>
      </c>
      <c r="G322" s="53">
        <v>258.4</v>
      </c>
      <c r="H322" s="102">
        <v>258.4</v>
      </c>
    </row>
    <row r="323" spans="1:8" ht="24.75">
      <c r="A323" s="9" t="s">
        <v>313</v>
      </c>
      <c r="B323" s="10" t="s">
        <v>11</v>
      </c>
      <c r="C323" s="10" t="s">
        <v>129</v>
      </c>
      <c r="D323" s="10" t="s">
        <v>129</v>
      </c>
      <c r="E323" s="10" t="s">
        <v>5</v>
      </c>
      <c r="F323" s="10" t="s">
        <v>5</v>
      </c>
      <c r="G323" s="15">
        <f>G324+G331+G338</f>
        <v>1358.5626600000003</v>
      </c>
      <c r="H323" s="15">
        <f>H324+H331+H338</f>
        <v>1307.59672</v>
      </c>
    </row>
    <row r="324" spans="1:8" ht="36.75">
      <c r="A324" s="9" t="s">
        <v>230</v>
      </c>
      <c r="B324" s="10" t="s">
        <v>11</v>
      </c>
      <c r="C324" s="10" t="s">
        <v>129</v>
      </c>
      <c r="D324" s="10" t="s">
        <v>129</v>
      </c>
      <c r="E324" s="10" t="s">
        <v>231</v>
      </c>
      <c r="F324" s="10" t="s">
        <v>5</v>
      </c>
      <c r="G324" s="15">
        <f aca="true" t="shared" si="6" ref="G324:H326">G325</f>
        <v>102.9</v>
      </c>
      <c r="H324" s="15">
        <f t="shared" si="6"/>
        <v>83.29899999999999</v>
      </c>
    </row>
    <row r="325" spans="1:8" ht="24.75">
      <c r="A325" s="9" t="s">
        <v>257</v>
      </c>
      <c r="B325" s="10" t="s">
        <v>11</v>
      </c>
      <c r="C325" s="10" t="s">
        <v>129</v>
      </c>
      <c r="D325" s="10" t="s">
        <v>129</v>
      </c>
      <c r="E325" s="10" t="s">
        <v>258</v>
      </c>
      <c r="F325" s="10" t="s">
        <v>5</v>
      </c>
      <c r="G325" s="15">
        <f t="shared" si="6"/>
        <v>102.9</v>
      </c>
      <c r="H325" s="15">
        <f t="shared" si="6"/>
        <v>83.29899999999999</v>
      </c>
    </row>
    <row r="326" spans="1:8" ht="36.75">
      <c r="A326" s="9" t="s">
        <v>314</v>
      </c>
      <c r="B326" s="10" t="s">
        <v>11</v>
      </c>
      <c r="C326" s="10" t="s">
        <v>129</v>
      </c>
      <c r="D326" s="10" t="s">
        <v>129</v>
      </c>
      <c r="E326" s="10" t="s">
        <v>315</v>
      </c>
      <c r="F326" s="10" t="s">
        <v>5</v>
      </c>
      <c r="G326" s="15">
        <f t="shared" si="6"/>
        <v>102.9</v>
      </c>
      <c r="H326" s="15">
        <f t="shared" si="6"/>
        <v>83.29899999999999</v>
      </c>
    </row>
    <row r="327" spans="1:8" ht="36.75">
      <c r="A327" s="9" t="s">
        <v>316</v>
      </c>
      <c r="B327" s="10" t="s">
        <v>11</v>
      </c>
      <c r="C327" s="10" t="s">
        <v>129</v>
      </c>
      <c r="D327" s="10" t="s">
        <v>129</v>
      </c>
      <c r="E327" s="10" t="s">
        <v>317</v>
      </c>
      <c r="F327" s="10" t="s">
        <v>5</v>
      </c>
      <c r="G327" s="15">
        <f>G328+G329+G330</f>
        <v>102.9</v>
      </c>
      <c r="H327" s="15">
        <f>H328+H329+H330</f>
        <v>83.29899999999999</v>
      </c>
    </row>
    <row r="328" spans="1:8" ht="15">
      <c r="A328" s="26" t="s">
        <v>20</v>
      </c>
      <c r="B328" s="2" t="s">
        <v>11</v>
      </c>
      <c r="C328" s="2" t="s">
        <v>129</v>
      </c>
      <c r="D328" s="2" t="s">
        <v>129</v>
      </c>
      <c r="E328" s="2" t="s">
        <v>317</v>
      </c>
      <c r="F328" s="2" t="s">
        <v>21</v>
      </c>
      <c r="G328" s="53">
        <v>75</v>
      </c>
      <c r="H328" s="102">
        <v>59.98388</v>
      </c>
    </row>
    <row r="329" spans="1:8" ht="36.75">
      <c r="A329" s="26" t="s">
        <v>22</v>
      </c>
      <c r="B329" s="2" t="s">
        <v>11</v>
      </c>
      <c r="C329" s="2" t="s">
        <v>129</v>
      </c>
      <c r="D329" s="2" t="s">
        <v>129</v>
      </c>
      <c r="E329" s="2" t="s">
        <v>317</v>
      </c>
      <c r="F329" s="2" t="s">
        <v>23</v>
      </c>
      <c r="G329" s="53">
        <v>22.7</v>
      </c>
      <c r="H329" s="102">
        <v>18.115119999999997</v>
      </c>
    </row>
    <row r="330" spans="1:8" ht="15">
      <c r="A330" s="26" t="s">
        <v>763</v>
      </c>
      <c r="B330" s="2" t="s">
        <v>11</v>
      </c>
      <c r="C330" s="2" t="s">
        <v>129</v>
      </c>
      <c r="D330" s="2" t="s">
        <v>129</v>
      </c>
      <c r="E330" s="2" t="s">
        <v>317</v>
      </c>
      <c r="F330" s="2" t="s">
        <v>37</v>
      </c>
      <c r="G330" s="53">
        <v>5.2</v>
      </c>
      <c r="H330" s="102">
        <v>5.2</v>
      </c>
    </row>
    <row r="331" spans="1:8" ht="36.75">
      <c r="A331" s="9" t="s">
        <v>67</v>
      </c>
      <c r="B331" s="10" t="s">
        <v>11</v>
      </c>
      <c r="C331" s="10" t="s">
        <v>129</v>
      </c>
      <c r="D331" s="10" t="s">
        <v>129</v>
      </c>
      <c r="E331" s="10" t="s">
        <v>68</v>
      </c>
      <c r="F331" s="10" t="s">
        <v>5</v>
      </c>
      <c r="G331" s="15">
        <f aca="true" t="shared" si="7" ref="G331:H333">G332</f>
        <v>1119.3063700000002</v>
      </c>
      <c r="H331" s="15">
        <f t="shared" si="7"/>
        <v>1087.94143</v>
      </c>
    </row>
    <row r="332" spans="1:8" ht="24.75">
      <c r="A332" s="9" t="s">
        <v>249</v>
      </c>
      <c r="B332" s="10" t="s">
        <v>11</v>
      </c>
      <c r="C332" s="10" t="s">
        <v>129</v>
      </c>
      <c r="D332" s="10" t="s">
        <v>129</v>
      </c>
      <c r="E332" s="10" t="s">
        <v>250</v>
      </c>
      <c r="F332" s="10" t="s">
        <v>5</v>
      </c>
      <c r="G332" s="15">
        <f t="shared" si="7"/>
        <v>1119.3063700000002</v>
      </c>
      <c r="H332" s="15">
        <f t="shared" si="7"/>
        <v>1087.94143</v>
      </c>
    </row>
    <row r="333" spans="1:8" ht="48.75">
      <c r="A333" s="9" t="s">
        <v>318</v>
      </c>
      <c r="B333" s="10" t="s">
        <v>11</v>
      </c>
      <c r="C333" s="10" t="s">
        <v>129</v>
      </c>
      <c r="D333" s="10" t="s">
        <v>129</v>
      </c>
      <c r="E333" s="10" t="s">
        <v>319</v>
      </c>
      <c r="F333" s="10" t="s">
        <v>5</v>
      </c>
      <c r="G333" s="15">
        <f t="shared" si="7"/>
        <v>1119.3063700000002</v>
      </c>
      <c r="H333" s="15">
        <f t="shared" si="7"/>
        <v>1087.94143</v>
      </c>
    </row>
    <row r="334" spans="1:8" ht="15">
      <c r="A334" s="9" t="s">
        <v>320</v>
      </c>
      <c r="B334" s="10" t="s">
        <v>11</v>
      </c>
      <c r="C334" s="10" t="s">
        <v>129</v>
      </c>
      <c r="D334" s="10" t="s">
        <v>129</v>
      </c>
      <c r="E334" s="10" t="s">
        <v>321</v>
      </c>
      <c r="F334" s="10" t="s">
        <v>5</v>
      </c>
      <c r="G334" s="15">
        <f>G335+G336+G337</f>
        <v>1119.3063700000002</v>
      </c>
      <c r="H334" s="15">
        <f>H335+H336+H337</f>
        <v>1087.94143</v>
      </c>
    </row>
    <row r="335" spans="1:8" ht="15">
      <c r="A335" s="26" t="s">
        <v>763</v>
      </c>
      <c r="B335" s="2" t="s">
        <v>11</v>
      </c>
      <c r="C335" s="2" t="s">
        <v>129</v>
      </c>
      <c r="D335" s="2" t="s">
        <v>129</v>
      </c>
      <c r="E335" s="2" t="s">
        <v>321</v>
      </c>
      <c r="F335" s="2" t="s">
        <v>37</v>
      </c>
      <c r="G335" s="53">
        <v>1106.1563700000002</v>
      </c>
      <c r="H335" s="102">
        <v>1075.59143</v>
      </c>
    </row>
    <row r="336" spans="1:8" ht="15">
      <c r="A336" s="26" t="s">
        <v>338</v>
      </c>
      <c r="B336" s="2" t="s">
        <v>11</v>
      </c>
      <c r="C336" s="2" t="s">
        <v>129</v>
      </c>
      <c r="D336" s="2" t="s">
        <v>129</v>
      </c>
      <c r="E336" s="2" t="s">
        <v>321</v>
      </c>
      <c r="F336" s="2" t="s">
        <v>339</v>
      </c>
      <c r="G336" s="53">
        <v>2.2</v>
      </c>
      <c r="H336" s="102">
        <v>2.2</v>
      </c>
    </row>
    <row r="337" spans="1:8" ht="15">
      <c r="A337" s="26" t="s">
        <v>118</v>
      </c>
      <c r="B337" s="2" t="s">
        <v>11</v>
      </c>
      <c r="C337" s="2" t="s">
        <v>129</v>
      </c>
      <c r="D337" s="2" t="s">
        <v>129</v>
      </c>
      <c r="E337" s="2" t="s">
        <v>321</v>
      </c>
      <c r="F337" s="2" t="s">
        <v>119</v>
      </c>
      <c r="G337" s="53">
        <v>10.95</v>
      </c>
      <c r="H337" s="102">
        <v>10.15</v>
      </c>
    </row>
    <row r="338" spans="1:8" ht="15">
      <c r="A338" s="14" t="s">
        <v>16</v>
      </c>
      <c r="B338" s="10" t="s">
        <v>11</v>
      </c>
      <c r="C338" s="10" t="s">
        <v>129</v>
      </c>
      <c r="D338" s="10" t="s">
        <v>129</v>
      </c>
      <c r="E338" s="10" t="s">
        <v>17</v>
      </c>
      <c r="F338" s="10"/>
      <c r="G338" s="15">
        <f>G339</f>
        <v>136.35629</v>
      </c>
      <c r="H338" s="15">
        <f>H339</f>
        <v>136.35629</v>
      </c>
    </row>
    <row r="339" spans="1:8" ht="26.25">
      <c r="A339" s="14" t="s">
        <v>635</v>
      </c>
      <c r="B339" s="10" t="s">
        <v>11</v>
      </c>
      <c r="C339" s="10" t="s">
        <v>129</v>
      </c>
      <c r="D339" s="10" t="s">
        <v>129</v>
      </c>
      <c r="E339" s="10" t="s">
        <v>636</v>
      </c>
      <c r="F339" s="10"/>
      <c r="G339" s="15">
        <f>G340</f>
        <v>136.35629</v>
      </c>
      <c r="H339" s="15">
        <f>H340</f>
        <v>136.35629</v>
      </c>
    </row>
    <row r="340" spans="1:8" ht="24.75">
      <c r="A340" s="12" t="s">
        <v>705</v>
      </c>
      <c r="B340" s="2" t="s">
        <v>11</v>
      </c>
      <c r="C340" s="2" t="s">
        <v>129</v>
      </c>
      <c r="D340" s="2" t="s">
        <v>129</v>
      </c>
      <c r="E340" s="105" t="s">
        <v>636</v>
      </c>
      <c r="F340" s="2" t="s">
        <v>634</v>
      </c>
      <c r="G340" s="53">
        <v>136.35629</v>
      </c>
      <c r="H340" s="102">
        <v>136.35629</v>
      </c>
    </row>
    <row r="341" spans="1:8" ht="15">
      <c r="A341" s="9" t="s">
        <v>322</v>
      </c>
      <c r="B341" s="10" t="s">
        <v>11</v>
      </c>
      <c r="C341" s="10" t="s">
        <v>323</v>
      </c>
      <c r="D341" s="10"/>
      <c r="E341" s="10" t="s">
        <v>5</v>
      </c>
      <c r="F341" s="10" t="s">
        <v>5</v>
      </c>
      <c r="G341" s="15">
        <f>G342+G360+G376+G386</f>
        <v>154451.19640000002</v>
      </c>
      <c r="H341" s="15">
        <f>H342+H360+H376+H386</f>
        <v>119490.67074</v>
      </c>
    </row>
    <row r="342" spans="1:8" ht="15">
      <c r="A342" s="9" t="s">
        <v>409</v>
      </c>
      <c r="B342" s="10" t="s">
        <v>11</v>
      </c>
      <c r="C342" s="10" t="s">
        <v>323</v>
      </c>
      <c r="D342" s="10" t="s">
        <v>13</v>
      </c>
      <c r="E342" s="10"/>
      <c r="F342" s="10"/>
      <c r="G342" s="15">
        <f>G352+G343</f>
        <v>101963.27914</v>
      </c>
      <c r="H342" s="15">
        <f>H352+H343</f>
        <v>76437.33077</v>
      </c>
    </row>
    <row r="343" spans="1:8" ht="36.75">
      <c r="A343" s="9" t="s">
        <v>330</v>
      </c>
      <c r="B343" s="10" t="s">
        <v>11</v>
      </c>
      <c r="C343" s="10" t="s">
        <v>323</v>
      </c>
      <c r="D343" s="10" t="s">
        <v>13</v>
      </c>
      <c r="E343" s="10" t="s">
        <v>331</v>
      </c>
      <c r="F343" s="10" t="s">
        <v>5</v>
      </c>
      <c r="G343" s="15">
        <f>G344</f>
        <v>91960.3</v>
      </c>
      <c r="H343" s="15">
        <f>H344</f>
        <v>70093.01797</v>
      </c>
    </row>
    <row r="344" spans="1:8" ht="24.75">
      <c r="A344" s="9" t="s">
        <v>112</v>
      </c>
      <c r="B344" s="10" t="s">
        <v>11</v>
      </c>
      <c r="C344" s="10" t="s">
        <v>323</v>
      </c>
      <c r="D344" s="10" t="s">
        <v>13</v>
      </c>
      <c r="E344" s="106" t="s">
        <v>476</v>
      </c>
      <c r="F344" s="10"/>
      <c r="G344" s="15">
        <f>G345</f>
        <v>91960.3</v>
      </c>
      <c r="H344" s="15">
        <f>H345</f>
        <v>70093.01797</v>
      </c>
    </row>
    <row r="345" spans="1:8" ht="48.75">
      <c r="A345" s="9" t="s">
        <v>815</v>
      </c>
      <c r="B345" s="10" t="s">
        <v>11</v>
      </c>
      <c r="C345" s="10" t="s">
        <v>323</v>
      </c>
      <c r="D345" s="10" t="s">
        <v>13</v>
      </c>
      <c r="E345" s="107" t="s">
        <v>816</v>
      </c>
      <c r="F345" s="10"/>
      <c r="G345" s="15">
        <f>G346+G348+G350</f>
        <v>91960.3</v>
      </c>
      <c r="H345" s="15">
        <f>H346+H348+H350</f>
        <v>70093.01797</v>
      </c>
    </row>
    <row r="346" spans="1:8" ht="72.75">
      <c r="A346" s="9" t="s">
        <v>817</v>
      </c>
      <c r="B346" s="10" t="s">
        <v>11</v>
      </c>
      <c r="C346" s="10" t="s">
        <v>323</v>
      </c>
      <c r="D346" s="10" t="s">
        <v>13</v>
      </c>
      <c r="E346" s="107" t="s">
        <v>818</v>
      </c>
      <c r="F346" s="10"/>
      <c r="G346" s="15">
        <f>G347</f>
        <v>40452.6</v>
      </c>
      <c r="H346" s="15">
        <f>H347</f>
        <v>18586.36043</v>
      </c>
    </row>
    <row r="347" spans="1:8" ht="39">
      <c r="A347" s="16" t="s">
        <v>327</v>
      </c>
      <c r="B347" s="10" t="s">
        <v>11</v>
      </c>
      <c r="C347" s="10" t="s">
        <v>323</v>
      </c>
      <c r="D347" s="10" t="s">
        <v>13</v>
      </c>
      <c r="E347" s="108" t="s">
        <v>818</v>
      </c>
      <c r="F347" s="2" t="s">
        <v>328</v>
      </c>
      <c r="G347" s="53">
        <v>40452.6</v>
      </c>
      <c r="H347" s="102">
        <v>18586.36043</v>
      </c>
    </row>
    <row r="348" spans="1:8" ht="48.75">
      <c r="A348" s="9" t="s">
        <v>815</v>
      </c>
      <c r="B348" s="10" t="s">
        <v>11</v>
      </c>
      <c r="C348" s="10" t="s">
        <v>323</v>
      </c>
      <c r="D348" s="10" t="s">
        <v>13</v>
      </c>
      <c r="E348" s="107" t="s">
        <v>819</v>
      </c>
      <c r="F348" s="10"/>
      <c r="G348" s="15">
        <f>G349</f>
        <v>51502.6</v>
      </c>
      <c r="H348" s="15">
        <f>H349</f>
        <v>51502.6</v>
      </c>
    </row>
    <row r="349" spans="1:8" ht="39">
      <c r="A349" s="16" t="s">
        <v>327</v>
      </c>
      <c r="B349" s="2" t="s">
        <v>11</v>
      </c>
      <c r="C349" s="2" t="s">
        <v>323</v>
      </c>
      <c r="D349" s="2" t="s">
        <v>13</v>
      </c>
      <c r="E349" s="108" t="s">
        <v>819</v>
      </c>
      <c r="F349" s="2" t="s">
        <v>328</v>
      </c>
      <c r="G349" s="53">
        <v>51502.6</v>
      </c>
      <c r="H349" s="53">
        <v>51502.6</v>
      </c>
    </row>
    <row r="350" spans="1:8" ht="72.75">
      <c r="A350" s="9" t="s">
        <v>820</v>
      </c>
      <c r="B350" s="10" t="s">
        <v>11</v>
      </c>
      <c r="C350" s="10" t="s">
        <v>323</v>
      </c>
      <c r="D350" s="10" t="s">
        <v>13</v>
      </c>
      <c r="E350" s="107" t="s">
        <v>821</v>
      </c>
      <c r="F350" s="10"/>
      <c r="G350" s="15">
        <f>G351</f>
        <v>5.1</v>
      </c>
      <c r="H350" s="15">
        <f>H351</f>
        <v>4.05754</v>
      </c>
    </row>
    <row r="351" spans="1:8" ht="24.75">
      <c r="A351" s="109" t="s">
        <v>327</v>
      </c>
      <c r="B351" s="2" t="s">
        <v>11</v>
      </c>
      <c r="C351" s="2" t="s">
        <v>323</v>
      </c>
      <c r="D351" s="2" t="s">
        <v>13</v>
      </c>
      <c r="E351" s="108" t="s">
        <v>821</v>
      </c>
      <c r="F351" s="2" t="s">
        <v>328</v>
      </c>
      <c r="G351" s="53">
        <v>5.1</v>
      </c>
      <c r="H351" s="102">
        <v>4.05754</v>
      </c>
    </row>
    <row r="352" spans="1:8" ht="15">
      <c r="A352" s="9" t="s">
        <v>16</v>
      </c>
      <c r="B352" s="10" t="s">
        <v>11</v>
      </c>
      <c r="C352" s="10" t="s">
        <v>323</v>
      </c>
      <c r="D352" s="10" t="s">
        <v>13</v>
      </c>
      <c r="E352" s="10" t="s">
        <v>17</v>
      </c>
      <c r="F352" s="10" t="s">
        <v>5</v>
      </c>
      <c r="G352" s="15">
        <f>G357+G353+G355</f>
        <v>10002.97914</v>
      </c>
      <c r="H352" s="15">
        <f>H357+H353+H355</f>
        <v>6344.3128</v>
      </c>
    </row>
    <row r="353" spans="1:8" ht="24.75">
      <c r="A353" s="110" t="s">
        <v>654</v>
      </c>
      <c r="B353" s="10" t="s">
        <v>11</v>
      </c>
      <c r="C353" s="10" t="s">
        <v>323</v>
      </c>
      <c r="D353" s="10" t="s">
        <v>13</v>
      </c>
      <c r="E353" s="10" t="s">
        <v>655</v>
      </c>
      <c r="F353" s="10"/>
      <c r="G353" s="15">
        <f>G354</f>
        <v>2050</v>
      </c>
      <c r="H353" s="15">
        <f>H354</f>
        <v>1281.04498</v>
      </c>
    </row>
    <row r="354" spans="1:8" ht="24.75">
      <c r="A354" s="109" t="s">
        <v>327</v>
      </c>
      <c r="B354" s="2" t="s">
        <v>11</v>
      </c>
      <c r="C354" s="2" t="s">
        <v>323</v>
      </c>
      <c r="D354" s="2" t="s">
        <v>13</v>
      </c>
      <c r="E354" s="105" t="s">
        <v>655</v>
      </c>
      <c r="F354" s="2" t="s">
        <v>328</v>
      </c>
      <c r="G354" s="53">
        <v>2050</v>
      </c>
      <c r="H354" s="102">
        <v>1281.04498</v>
      </c>
    </row>
    <row r="355" spans="1:8" ht="24.75">
      <c r="A355" s="11" t="s">
        <v>749</v>
      </c>
      <c r="B355" s="10" t="s">
        <v>11</v>
      </c>
      <c r="C355" s="10" t="s">
        <v>323</v>
      </c>
      <c r="D355" s="10" t="s">
        <v>13</v>
      </c>
      <c r="E355" s="106" t="s">
        <v>748</v>
      </c>
      <c r="F355" s="10"/>
      <c r="G355" s="15">
        <f>G356</f>
        <v>7951.8</v>
      </c>
      <c r="H355" s="15">
        <f>H356</f>
        <v>5062.3252999999995</v>
      </c>
    </row>
    <row r="356" spans="1:8" ht="24.75">
      <c r="A356" s="109" t="s">
        <v>263</v>
      </c>
      <c r="B356" s="2" t="s">
        <v>11</v>
      </c>
      <c r="C356" s="2" t="s">
        <v>323</v>
      </c>
      <c r="D356" s="2" t="s">
        <v>13</v>
      </c>
      <c r="E356" s="105" t="s">
        <v>748</v>
      </c>
      <c r="F356" s="2" t="s">
        <v>264</v>
      </c>
      <c r="G356" s="53">
        <v>7951.8</v>
      </c>
      <c r="H356" s="102">
        <v>5062.3252999999995</v>
      </c>
    </row>
    <row r="357" spans="1:8" ht="48.75">
      <c r="A357" s="9" t="s">
        <v>325</v>
      </c>
      <c r="B357" s="10" t="s">
        <v>11</v>
      </c>
      <c r="C357" s="10" t="s">
        <v>323</v>
      </c>
      <c r="D357" s="10" t="s">
        <v>13</v>
      </c>
      <c r="E357" s="10" t="s">
        <v>326</v>
      </c>
      <c r="F357" s="10" t="s">
        <v>5</v>
      </c>
      <c r="G357" s="15">
        <f>G359+G358</f>
        <v>1.17914</v>
      </c>
      <c r="H357" s="15">
        <f>H359+H358</f>
        <v>0.94252</v>
      </c>
    </row>
    <row r="358" spans="1:8" ht="24.75">
      <c r="A358" s="109" t="s">
        <v>263</v>
      </c>
      <c r="B358" s="2" t="s">
        <v>11</v>
      </c>
      <c r="C358" s="2" t="s">
        <v>323</v>
      </c>
      <c r="D358" s="2" t="s">
        <v>13</v>
      </c>
      <c r="E358" s="2" t="s">
        <v>326</v>
      </c>
      <c r="F358" s="2" t="s">
        <v>264</v>
      </c>
      <c r="G358" s="53">
        <v>0.97412</v>
      </c>
      <c r="H358" s="102">
        <v>0.7375</v>
      </c>
    </row>
    <row r="359" spans="1:8" ht="24.75">
      <c r="A359" s="26" t="s">
        <v>327</v>
      </c>
      <c r="B359" s="2" t="s">
        <v>11</v>
      </c>
      <c r="C359" s="2" t="s">
        <v>323</v>
      </c>
      <c r="D359" s="2" t="s">
        <v>13</v>
      </c>
      <c r="E359" s="2" t="s">
        <v>326</v>
      </c>
      <c r="F359" s="2" t="s">
        <v>328</v>
      </c>
      <c r="G359" s="53">
        <v>0.20502</v>
      </c>
      <c r="H359" s="102">
        <v>0.20502</v>
      </c>
    </row>
    <row r="360" spans="1:8" ht="15">
      <c r="A360" s="9" t="s">
        <v>324</v>
      </c>
      <c r="B360" s="10" t="s">
        <v>11</v>
      </c>
      <c r="C360" s="10" t="s">
        <v>323</v>
      </c>
      <c r="D360" s="10" t="s">
        <v>15</v>
      </c>
      <c r="E360" s="10" t="s">
        <v>5</v>
      </c>
      <c r="F360" s="10" t="s">
        <v>5</v>
      </c>
      <c r="G360" s="15">
        <f>G361+G366</f>
        <v>37185.10830000001</v>
      </c>
      <c r="H360" s="15">
        <f>H361+H366</f>
        <v>27988.53301</v>
      </c>
    </row>
    <row r="361" spans="1:8" ht="36.75">
      <c r="A361" s="9" t="s">
        <v>330</v>
      </c>
      <c r="B361" s="10" t="s">
        <v>11</v>
      </c>
      <c r="C361" s="10" t="s">
        <v>323</v>
      </c>
      <c r="D361" s="10" t="s">
        <v>15</v>
      </c>
      <c r="E361" s="10" t="s">
        <v>331</v>
      </c>
      <c r="F361" s="10" t="s">
        <v>5</v>
      </c>
      <c r="G361" s="15">
        <f aca="true" t="shared" si="8" ref="G361:H364">G362</f>
        <v>4266.8</v>
      </c>
      <c r="H361" s="15">
        <f t="shared" si="8"/>
        <v>3833.32623</v>
      </c>
    </row>
    <row r="362" spans="1:8" ht="15">
      <c r="A362" s="9" t="s">
        <v>436</v>
      </c>
      <c r="B362" s="10" t="s">
        <v>11</v>
      </c>
      <c r="C362" s="10" t="s">
        <v>323</v>
      </c>
      <c r="D362" s="10" t="s">
        <v>15</v>
      </c>
      <c r="E362" s="10" t="s">
        <v>437</v>
      </c>
      <c r="F362" s="10" t="s">
        <v>5</v>
      </c>
      <c r="G362" s="15">
        <f t="shared" si="8"/>
        <v>4266.8</v>
      </c>
      <c r="H362" s="15">
        <f t="shared" si="8"/>
        <v>3833.32623</v>
      </c>
    </row>
    <row r="363" spans="1:8" ht="36.75">
      <c r="A363" s="9" t="s">
        <v>438</v>
      </c>
      <c r="B363" s="10" t="s">
        <v>11</v>
      </c>
      <c r="C363" s="10" t="s">
        <v>323</v>
      </c>
      <c r="D363" s="10" t="s">
        <v>15</v>
      </c>
      <c r="E363" s="10" t="s">
        <v>439</v>
      </c>
      <c r="F363" s="10" t="s">
        <v>5</v>
      </c>
      <c r="G363" s="15">
        <f t="shared" si="8"/>
        <v>4266.8</v>
      </c>
      <c r="H363" s="15">
        <f t="shared" si="8"/>
        <v>3833.32623</v>
      </c>
    </row>
    <row r="364" spans="1:8" ht="24.75">
      <c r="A364" s="9" t="s">
        <v>822</v>
      </c>
      <c r="B364" s="10" t="s">
        <v>11</v>
      </c>
      <c r="C364" s="10" t="s">
        <v>323</v>
      </c>
      <c r="D364" s="10" t="s">
        <v>15</v>
      </c>
      <c r="E364" s="10" t="s">
        <v>823</v>
      </c>
      <c r="F364" s="10" t="s">
        <v>5</v>
      </c>
      <c r="G364" s="15">
        <f t="shared" si="8"/>
        <v>4266.8</v>
      </c>
      <c r="H364" s="15">
        <f t="shared" si="8"/>
        <v>3833.32623</v>
      </c>
    </row>
    <row r="365" spans="1:8" ht="15">
      <c r="A365" s="26" t="s">
        <v>420</v>
      </c>
      <c r="B365" s="2" t="s">
        <v>11</v>
      </c>
      <c r="C365" s="2" t="s">
        <v>323</v>
      </c>
      <c r="D365" s="2" t="s">
        <v>15</v>
      </c>
      <c r="E365" s="2" t="s">
        <v>823</v>
      </c>
      <c r="F365" s="2" t="s">
        <v>421</v>
      </c>
      <c r="G365" s="53">
        <v>4266.8</v>
      </c>
      <c r="H365" s="102">
        <v>3833.32623</v>
      </c>
    </row>
    <row r="366" spans="1:8" ht="15">
      <c r="A366" s="9" t="s">
        <v>16</v>
      </c>
      <c r="B366" s="10" t="s">
        <v>11</v>
      </c>
      <c r="C366" s="10" t="s">
        <v>323</v>
      </c>
      <c r="D366" s="10" t="s">
        <v>15</v>
      </c>
      <c r="E366" s="10" t="s">
        <v>17</v>
      </c>
      <c r="F366" s="10" t="s">
        <v>5</v>
      </c>
      <c r="G366" s="15">
        <f>G371+G367+G369+G374</f>
        <v>32918.308300000004</v>
      </c>
      <c r="H366" s="15">
        <f>H371+H367+H369+H374</f>
        <v>24155.20678</v>
      </c>
    </row>
    <row r="367" spans="1:8" ht="26.25">
      <c r="A367" s="14" t="s">
        <v>654</v>
      </c>
      <c r="B367" s="10" t="s">
        <v>11</v>
      </c>
      <c r="C367" s="10" t="s">
        <v>323</v>
      </c>
      <c r="D367" s="10" t="s">
        <v>15</v>
      </c>
      <c r="E367" s="10" t="s">
        <v>655</v>
      </c>
      <c r="F367" s="10"/>
      <c r="G367" s="15">
        <f>G368</f>
        <v>6000</v>
      </c>
      <c r="H367" s="15">
        <f>H368</f>
        <v>0</v>
      </c>
    </row>
    <row r="368" spans="1:8" ht="39">
      <c r="A368" s="16" t="s">
        <v>327</v>
      </c>
      <c r="B368" s="2" t="s">
        <v>11</v>
      </c>
      <c r="C368" s="2" t="s">
        <v>323</v>
      </c>
      <c r="D368" s="2" t="s">
        <v>15</v>
      </c>
      <c r="E368" s="2" t="s">
        <v>655</v>
      </c>
      <c r="F368" s="2" t="s">
        <v>328</v>
      </c>
      <c r="G368" s="53">
        <v>6000</v>
      </c>
      <c r="H368" s="102">
        <v>0</v>
      </c>
    </row>
    <row r="369" spans="1:8" ht="24.75">
      <c r="A369" s="11" t="s">
        <v>749</v>
      </c>
      <c r="B369" s="10" t="s">
        <v>11</v>
      </c>
      <c r="C369" s="10" t="s">
        <v>323</v>
      </c>
      <c r="D369" s="10" t="s">
        <v>15</v>
      </c>
      <c r="E369" s="106" t="s">
        <v>748</v>
      </c>
      <c r="F369" s="10"/>
      <c r="G369" s="15">
        <f>G370</f>
        <v>26603.3</v>
      </c>
      <c r="H369" s="15">
        <f>H370</f>
        <v>23840.56636</v>
      </c>
    </row>
    <row r="370" spans="1:8" ht="26.25">
      <c r="A370" s="16" t="s">
        <v>263</v>
      </c>
      <c r="B370" s="2" t="s">
        <v>11</v>
      </c>
      <c r="C370" s="2" t="s">
        <v>323</v>
      </c>
      <c r="D370" s="2" t="s">
        <v>15</v>
      </c>
      <c r="E370" s="105" t="s">
        <v>748</v>
      </c>
      <c r="F370" s="2" t="s">
        <v>264</v>
      </c>
      <c r="G370" s="53">
        <v>26603.3</v>
      </c>
      <c r="H370" s="102">
        <v>23840.56636</v>
      </c>
    </row>
    <row r="371" spans="1:8" ht="48.75">
      <c r="A371" s="9" t="s">
        <v>325</v>
      </c>
      <c r="B371" s="10" t="s">
        <v>11</v>
      </c>
      <c r="C371" s="10" t="s">
        <v>323</v>
      </c>
      <c r="D371" s="10" t="s">
        <v>15</v>
      </c>
      <c r="E371" s="10" t="s">
        <v>326</v>
      </c>
      <c r="F371" s="10" t="s">
        <v>5</v>
      </c>
      <c r="G371" s="15">
        <f>G373+G372</f>
        <v>3.0083</v>
      </c>
      <c r="H371" s="15">
        <f>H373+H372</f>
        <v>2.64042</v>
      </c>
    </row>
    <row r="372" spans="1:8" ht="26.25">
      <c r="A372" s="16" t="s">
        <v>263</v>
      </c>
      <c r="B372" s="2" t="s">
        <v>11</v>
      </c>
      <c r="C372" s="2" t="s">
        <v>323</v>
      </c>
      <c r="D372" s="2" t="s">
        <v>15</v>
      </c>
      <c r="E372" s="2" t="s">
        <v>326</v>
      </c>
      <c r="F372" s="2" t="s">
        <v>264</v>
      </c>
      <c r="G372" s="53">
        <v>2.70827</v>
      </c>
      <c r="H372" s="102">
        <v>2.64042</v>
      </c>
    </row>
    <row r="373" spans="1:8" ht="24.75">
      <c r="A373" s="26" t="s">
        <v>327</v>
      </c>
      <c r="B373" s="2" t="s">
        <v>11</v>
      </c>
      <c r="C373" s="2" t="s">
        <v>323</v>
      </c>
      <c r="D373" s="2" t="s">
        <v>15</v>
      </c>
      <c r="E373" s="2" t="s">
        <v>326</v>
      </c>
      <c r="F373" s="2" t="s">
        <v>328</v>
      </c>
      <c r="G373" s="53">
        <v>0.30002999999999996</v>
      </c>
      <c r="H373" s="102">
        <v>0</v>
      </c>
    </row>
    <row r="374" spans="1:8" ht="24.75">
      <c r="A374" s="9" t="s">
        <v>824</v>
      </c>
      <c r="B374" s="10" t="s">
        <v>11</v>
      </c>
      <c r="C374" s="10" t="s">
        <v>323</v>
      </c>
      <c r="D374" s="10" t="s">
        <v>15</v>
      </c>
      <c r="E374" s="10" t="s">
        <v>814</v>
      </c>
      <c r="F374" s="10"/>
      <c r="G374" s="15">
        <f>G375</f>
        <v>312</v>
      </c>
      <c r="H374" s="15">
        <f>H375</f>
        <v>312</v>
      </c>
    </row>
    <row r="375" spans="1:8" ht="26.25">
      <c r="A375" s="16" t="s">
        <v>263</v>
      </c>
      <c r="B375" s="2" t="s">
        <v>11</v>
      </c>
      <c r="C375" s="2" t="s">
        <v>323</v>
      </c>
      <c r="D375" s="2" t="s">
        <v>15</v>
      </c>
      <c r="E375" s="2" t="s">
        <v>814</v>
      </c>
      <c r="F375" s="2" t="s">
        <v>264</v>
      </c>
      <c r="G375" s="53">
        <v>312</v>
      </c>
      <c r="H375" s="102">
        <v>312</v>
      </c>
    </row>
    <row r="376" spans="1:8" ht="15">
      <c r="A376" s="9" t="s">
        <v>461</v>
      </c>
      <c r="B376" s="10" t="s">
        <v>11</v>
      </c>
      <c r="C376" s="10" t="s">
        <v>323</v>
      </c>
      <c r="D376" s="10" t="s">
        <v>185</v>
      </c>
      <c r="E376" s="10" t="s">
        <v>5</v>
      </c>
      <c r="F376" s="10" t="s">
        <v>5</v>
      </c>
      <c r="G376" s="15">
        <f>G377+G382</f>
        <v>13380</v>
      </c>
      <c r="H376" s="15">
        <f>H377+H382</f>
        <v>13223.27644</v>
      </c>
    </row>
    <row r="377" spans="1:8" ht="36.75">
      <c r="A377" s="9" t="s">
        <v>330</v>
      </c>
      <c r="B377" s="10" t="s">
        <v>11</v>
      </c>
      <c r="C377" s="10" t="s">
        <v>323</v>
      </c>
      <c r="D377" s="10" t="s">
        <v>185</v>
      </c>
      <c r="E377" s="10" t="s">
        <v>331</v>
      </c>
      <c r="F377" s="10" t="s">
        <v>5</v>
      </c>
      <c r="G377" s="15">
        <f aca="true" t="shared" si="9" ref="G377:H380">G378</f>
        <v>10457</v>
      </c>
      <c r="H377" s="15">
        <f t="shared" si="9"/>
        <v>10300.27644</v>
      </c>
    </row>
    <row r="378" spans="1:8" ht="15">
      <c r="A378" s="9" t="s">
        <v>462</v>
      </c>
      <c r="B378" s="10" t="s">
        <v>11</v>
      </c>
      <c r="C378" s="10" t="s">
        <v>323</v>
      </c>
      <c r="D378" s="10" t="s">
        <v>185</v>
      </c>
      <c r="E378" s="10" t="s">
        <v>463</v>
      </c>
      <c r="F378" s="10" t="s">
        <v>5</v>
      </c>
      <c r="G378" s="15">
        <f t="shared" si="9"/>
        <v>10457</v>
      </c>
      <c r="H378" s="15">
        <f t="shared" si="9"/>
        <v>10300.27644</v>
      </c>
    </row>
    <row r="379" spans="1:8" ht="36.75">
      <c r="A379" s="9" t="s">
        <v>502</v>
      </c>
      <c r="B379" s="10" t="s">
        <v>11</v>
      </c>
      <c r="C379" s="10" t="s">
        <v>323</v>
      </c>
      <c r="D379" s="10" t="s">
        <v>185</v>
      </c>
      <c r="E379" s="10" t="s">
        <v>503</v>
      </c>
      <c r="F379" s="10" t="s">
        <v>5</v>
      </c>
      <c r="G379" s="15">
        <f t="shared" si="9"/>
        <v>10457</v>
      </c>
      <c r="H379" s="15">
        <f t="shared" si="9"/>
        <v>10300.27644</v>
      </c>
    </row>
    <row r="380" spans="1:8" ht="24.75">
      <c r="A380" s="9" t="s">
        <v>422</v>
      </c>
      <c r="B380" s="10" t="s">
        <v>11</v>
      </c>
      <c r="C380" s="10" t="s">
        <v>323</v>
      </c>
      <c r="D380" s="10" t="s">
        <v>185</v>
      </c>
      <c r="E380" s="10" t="s">
        <v>504</v>
      </c>
      <c r="F380" s="10" t="s">
        <v>5</v>
      </c>
      <c r="G380" s="15">
        <f t="shared" si="9"/>
        <v>10457</v>
      </c>
      <c r="H380" s="15">
        <f t="shared" si="9"/>
        <v>10300.27644</v>
      </c>
    </row>
    <row r="381" spans="1:8" ht="36.75">
      <c r="A381" s="26" t="s">
        <v>416</v>
      </c>
      <c r="B381" s="2" t="s">
        <v>11</v>
      </c>
      <c r="C381" s="2" t="s">
        <v>323</v>
      </c>
      <c r="D381" s="2" t="s">
        <v>185</v>
      </c>
      <c r="E381" s="2" t="s">
        <v>504</v>
      </c>
      <c r="F381" s="2" t="s">
        <v>417</v>
      </c>
      <c r="G381" s="53">
        <v>10457</v>
      </c>
      <c r="H381" s="102">
        <v>10300.27644</v>
      </c>
    </row>
    <row r="382" spans="1:8" ht="36.75">
      <c r="A382" s="9" t="s">
        <v>67</v>
      </c>
      <c r="B382" s="10" t="s">
        <v>11</v>
      </c>
      <c r="C382" s="10" t="s">
        <v>323</v>
      </c>
      <c r="D382" s="10" t="s">
        <v>185</v>
      </c>
      <c r="E382" s="10" t="s">
        <v>68</v>
      </c>
      <c r="F382" s="10" t="s">
        <v>5</v>
      </c>
      <c r="G382" s="15">
        <f aca="true" t="shared" si="10" ref="G382:H384">G383</f>
        <v>2923</v>
      </c>
      <c r="H382" s="15">
        <f t="shared" si="10"/>
        <v>2923</v>
      </c>
    </row>
    <row r="383" spans="1:8" ht="24.75">
      <c r="A383" s="9" t="s">
        <v>588</v>
      </c>
      <c r="B383" s="10" t="s">
        <v>11</v>
      </c>
      <c r="C383" s="10" t="s">
        <v>323</v>
      </c>
      <c r="D383" s="10" t="s">
        <v>185</v>
      </c>
      <c r="E383" s="10" t="s">
        <v>589</v>
      </c>
      <c r="F383" s="10"/>
      <c r="G383" s="15">
        <f t="shared" si="10"/>
        <v>2923</v>
      </c>
      <c r="H383" s="15">
        <f t="shared" si="10"/>
        <v>2923</v>
      </c>
    </row>
    <row r="384" spans="1:8" ht="15">
      <c r="A384" s="9" t="s">
        <v>706</v>
      </c>
      <c r="B384" s="10" t="s">
        <v>11</v>
      </c>
      <c r="C384" s="10" t="s">
        <v>323</v>
      </c>
      <c r="D384" s="10" t="s">
        <v>185</v>
      </c>
      <c r="E384" s="10" t="s">
        <v>707</v>
      </c>
      <c r="F384" s="10"/>
      <c r="G384" s="15">
        <f t="shared" si="10"/>
        <v>2923</v>
      </c>
      <c r="H384" s="15">
        <f t="shared" si="10"/>
        <v>2923</v>
      </c>
    </row>
    <row r="385" spans="1:8" ht="15">
      <c r="A385" s="26" t="s">
        <v>420</v>
      </c>
      <c r="B385" s="2" t="s">
        <v>11</v>
      </c>
      <c r="C385" s="2" t="s">
        <v>323</v>
      </c>
      <c r="D385" s="2" t="s">
        <v>185</v>
      </c>
      <c r="E385" s="2" t="s">
        <v>707</v>
      </c>
      <c r="F385" s="2" t="s">
        <v>421</v>
      </c>
      <c r="G385" s="53">
        <v>2923</v>
      </c>
      <c r="H385" s="102">
        <v>2923</v>
      </c>
    </row>
    <row r="386" spans="1:8" ht="15">
      <c r="A386" s="9" t="s">
        <v>329</v>
      </c>
      <c r="B386" s="10" t="s">
        <v>11</v>
      </c>
      <c r="C386" s="10" t="s">
        <v>323</v>
      </c>
      <c r="D386" s="10" t="s">
        <v>323</v>
      </c>
      <c r="E386" s="10" t="s">
        <v>5</v>
      </c>
      <c r="F386" s="10" t="s">
        <v>5</v>
      </c>
      <c r="G386" s="15">
        <f>G387+G406+G413</f>
        <v>1922.80896</v>
      </c>
      <c r="H386" s="15">
        <f>H387+H406+H413</f>
        <v>1841.53052</v>
      </c>
    </row>
    <row r="387" spans="1:8" ht="36.75">
      <c r="A387" s="9" t="s">
        <v>330</v>
      </c>
      <c r="B387" s="10" t="s">
        <v>11</v>
      </c>
      <c r="C387" s="10" t="s">
        <v>323</v>
      </c>
      <c r="D387" s="10" t="s">
        <v>323</v>
      </c>
      <c r="E387" s="10" t="s">
        <v>331</v>
      </c>
      <c r="F387" s="10" t="s">
        <v>5</v>
      </c>
      <c r="G387" s="15">
        <f>G388</f>
        <v>1434.81696</v>
      </c>
      <c r="H387" s="15">
        <f>H388</f>
        <v>1353.53852</v>
      </c>
    </row>
    <row r="388" spans="1:8" ht="15">
      <c r="A388" s="9" t="s">
        <v>332</v>
      </c>
      <c r="B388" s="10" t="s">
        <v>11</v>
      </c>
      <c r="C388" s="10" t="s">
        <v>323</v>
      </c>
      <c r="D388" s="10" t="s">
        <v>323</v>
      </c>
      <c r="E388" s="10" t="s">
        <v>333</v>
      </c>
      <c r="F388" s="10" t="s">
        <v>5</v>
      </c>
      <c r="G388" s="15">
        <f>G389+G395+G392</f>
        <v>1434.81696</v>
      </c>
      <c r="H388" s="15">
        <f>H389+H395+H392</f>
        <v>1353.53852</v>
      </c>
    </row>
    <row r="389" spans="1:8" ht="24.75">
      <c r="A389" s="9" t="s">
        <v>340</v>
      </c>
      <c r="B389" s="10" t="s">
        <v>11</v>
      </c>
      <c r="C389" s="10" t="s">
        <v>323</v>
      </c>
      <c r="D389" s="10" t="s">
        <v>323</v>
      </c>
      <c r="E389" s="10" t="s">
        <v>341</v>
      </c>
      <c r="F389" s="10" t="s">
        <v>5</v>
      </c>
      <c r="G389" s="15">
        <f>G390</f>
        <v>20</v>
      </c>
      <c r="H389" s="15">
        <f>H390</f>
        <v>18.388</v>
      </c>
    </row>
    <row r="390" spans="1:8" ht="24.75">
      <c r="A390" s="9" t="s">
        <v>342</v>
      </c>
      <c r="B390" s="10" t="s">
        <v>11</v>
      </c>
      <c r="C390" s="10" t="s">
        <v>323</v>
      </c>
      <c r="D390" s="10" t="s">
        <v>323</v>
      </c>
      <c r="E390" s="10" t="s">
        <v>343</v>
      </c>
      <c r="F390" s="10" t="s">
        <v>5</v>
      </c>
      <c r="G390" s="15">
        <f>G391</f>
        <v>20</v>
      </c>
      <c r="H390" s="15">
        <f>H391</f>
        <v>18.388</v>
      </c>
    </row>
    <row r="391" spans="1:8" ht="15">
      <c r="A391" s="26" t="s">
        <v>763</v>
      </c>
      <c r="B391" s="2" t="s">
        <v>11</v>
      </c>
      <c r="C391" s="2" t="s">
        <v>323</v>
      </c>
      <c r="D391" s="2" t="s">
        <v>323</v>
      </c>
      <c r="E391" s="2" t="s">
        <v>343</v>
      </c>
      <c r="F391" s="2" t="s">
        <v>37</v>
      </c>
      <c r="G391" s="53">
        <v>20</v>
      </c>
      <c r="H391" s="102">
        <v>18.388</v>
      </c>
    </row>
    <row r="392" spans="1:8" ht="24.75">
      <c r="A392" s="9" t="s">
        <v>687</v>
      </c>
      <c r="B392" s="10" t="s">
        <v>11</v>
      </c>
      <c r="C392" s="10" t="s">
        <v>323</v>
      </c>
      <c r="D392" s="10" t="s">
        <v>323</v>
      </c>
      <c r="E392" s="10" t="s">
        <v>688</v>
      </c>
      <c r="F392" s="10" t="s">
        <v>5</v>
      </c>
      <c r="G392" s="74">
        <f>G393</f>
        <v>79.035</v>
      </c>
      <c r="H392" s="74">
        <f>H393</f>
        <v>67.035</v>
      </c>
    </row>
    <row r="393" spans="1:8" ht="24.75">
      <c r="A393" s="9" t="s">
        <v>342</v>
      </c>
      <c r="B393" s="10" t="s">
        <v>11</v>
      </c>
      <c r="C393" s="10" t="s">
        <v>323</v>
      </c>
      <c r="D393" s="10" t="s">
        <v>323</v>
      </c>
      <c r="E393" s="10" t="s">
        <v>689</v>
      </c>
      <c r="F393" s="10" t="s">
        <v>5</v>
      </c>
      <c r="G393" s="74">
        <f>G394</f>
        <v>79.035</v>
      </c>
      <c r="H393" s="74">
        <f>H394</f>
        <v>67.035</v>
      </c>
    </row>
    <row r="394" spans="1:8" ht="24.75">
      <c r="A394" s="26" t="s">
        <v>36</v>
      </c>
      <c r="B394" s="2" t="s">
        <v>11</v>
      </c>
      <c r="C394" s="2" t="s">
        <v>323</v>
      </c>
      <c r="D394" s="2" t="s">
        <v>323</v>
      </c>
      <c r="E394" s="2" t="s">
        <v>689</v>
      </c>
      <c r="F394" s="2" t="s">
        <v>37</v>
      </c>
      <c r="G394" s="75">
        <v>79.035</v>
      </c>
      <c r="H394" s="102">
        <v>67.035</v>
      </c>
    </row>
    <row r="395" spans="1:8" ht="24.75">
      <c r="A395" s="9" t="s">
        <v>334</v>
      </c>
      <c r="B395" s="10" t="s">
        <v>11</v>
      </c>
      <c r="C395" s="10" t="s">
        <v>323</v>
      </c>
      <c r="D395" s="10" t="s">
        <v>323</v>
      </c>
      <c r="E395" s="10" t="s">
        <v>335</v>
      </c>
      <c r="F395" s="10" t="s">
        <v>5</v>
      </c>
      <c r="G395" s="15">
        <f>G396+G402</f>
        <v>1335.78196</v>
      </c>
      <c r="H395" s="15">
        <f>H396+H402</f>
        <v>1268.11552</v>
      </c>
    </row>
    <row r="396" spans="1:8" ht="24.75">
      <c r="A396" s="9" t="s">
        <v>336</v>
      </c>
      <c r="B396" s="10" t="s">
        <v>11</v>
      </c>
      <c r="C396" s="10" t="s">
        <v>323</v>
      </c>
      <c r="D396" s="10" t="s">
        <v>323</v>
      </c>
      <c r="E396" s="10" t="s">
        <v>337</v>
      </c>
      <c r="F396" s="10" t="s">
        <v>5</v>
      </c>
      <c r="G396" s="15">
        <f>G397+G399+G400+G401+G398</f>
        <v>1110.05784</v>
      </c>
      <c r="H396" s="15">
        <f>H397+H399+H400+H401+H398</f>
        <v>1069.9112</v>
      </c>
    </row>
    <row r="397" spans="1:8" ht="15">
      <c r="A397" s="26" t="s">
        <v>162</v>
      </c>
      <c r="B397" s="2" t="s">
        <v>11</v>
      </c>
      <c r="C397" s="2" t="s">
        <v>323</v>
      </c>
      <c r="D397" s="2" t="s">
        <v>323</v>
      </c>
      <c r="E397" s="2" t="s">
        <v>337</v>
      </c>
      <c r="F397" s="2" t="s">
        <v>163</v>
      </c>
      <c r="G397" s="53">
        <v>764.42</v>
      </c>
      <c r="H397" s="102">
        <v>735.67668</v>
      </c>
    </row>
    <row r="398" spans="1:8" ht="24.75">
      <c r="A398" s="12" t="s">
        <v>447</v>
      </c>
      <c r="B398" s="2" t="s">
        <v>11</v>
      </c>
      <c r="C398" s="2" t="s">
        <v>323</v>
      </c>
      <c r="D398" s="2" t="s">
        <v>323</v>
      </c>
      <c r="E398" s="2" t="s">
        <v>337</v>
      </c>
      <c r="F398" s="2" t="s">
        <v>448</v>
      </c>
      <c r="G398" s="53">
        <v>0.69</v>
      </c>
      <c r="H398" s="102">
        <v>0.5175</v>
      </c>
    </row>
    <row r="399" spans="1:8" ht="36.75">
      <c r="A399" s="26" t="s">
        <v>164</v>
      </c>
      <c r="B399" s="2" t="s">
        <v>11</v>
      </c>
      <c r="C399" s="2" t="s">
        <v>323</v>
      </c>
      <c r="D399" s="2" t="s">
        <v>323</v>
      </c>
      <c r="E399" s="2" t="s">
        <v>337</v>
      </c>
      <c r="F399" s="2" t="s">
        <v>165</v>
      </c>
      <c r="G399" s="53">
        <v>230.79</v>
      </c>
      <c r="H399" s="102">
        <v>228.64726000000002</v>
      </c>
    </row>
    <row r="400" spans="1:8" ht="15">
      <c r="A400" s="26" t="s">
        <v>763</v>
      </c>
      <c r="B400" s="2" t="s">
        <v>11</v>
      </c>
      <c r="C400" s="2" t="s">
        <v>323</v>
      </c>
      <c r="D400" s="2" t="s">
        <v>323</v>
      </c>
      <c r="E400" s="2" t="s">
        <v>337</v>
      </c>
      <c r="F400" s="2" t="s">
        <v>37</v>
      </c>
      <c r="G400" s="53">
        <v>113.15784</v>
      </c>
      <c r="H400" s="102">
        <v>105.06975999999999</v>
      </c>
    </row>
    <row r="401" spans="1:8" ht="15">
      <c r="A401" s="26" t="s">
        <v>120</v>
      </c>
      <c r="B401" s="2" t="s">
        <v>11</v>
      </c>
      <c r="C401" s="2" t="s">
        <v>323</v>
      </c>
      <c r="D401" s="2" t="s">
        <v>323</v>
      </c>
      <c r="E401" s="2" t="s">
        <v>337</v>
      </c>
      <c r="F401" s="2" t="s">
        <v>121</v>
      </c>
      <c r="G401" s="53">
        <v>1</v>
      </c>
      <c r="H401" s="102">
        <v>0</v>
      </c>
    </row>
    <row r="402" spans="1:8" ht="24.75">
      <c r="A402" s="9" t="s">
        <v>725</v>
      </c>
      <c r="B402" s="10" t="s">
        <v>11</v>
      </c>
      <c r="C402" s="10" t="s">
        <v>323</v>
      </c>
      <c r="D402" s="10" t="s">
        <v>323</v>
      </c>
      <c r="E402" s="10" t="s">
        <v>722</v>
      </c>
      <c r="F402" s="10" t="s">
        <v>5</v>
      </c>
      <c r="G402" s="15">
        <f>G405+G403+G404</f>
        <v>225.72412</v>
      </c>
      <c r="H402" s="15">
        <f>H405+H403+H404</f>
        <v>198.20432</v>
      </c>
    </row>
    <row r="403" spans="1:8" ht="15">
      <c r="A403" s="26" t="s">
        <v>162</v>
      </c>
      <c r="B403" s="2" t="s">
        <v>11</v>
      </c>
      <c r="C403" s="2" t="s">
        <v>323</v>
      </c>
      <c r="D403" s="2" t="s">
        <v>323</v>
      </c>
      <c r="E403" s="2" t="s">
        <v>722</v>
      </c>
      <c r="F403" s="2" t="s">
        <v>163</v>
      </c>
      <c r="G403" s="53">
        <v>177.42616</v>
      </c>
      <c r="H403" s="102">
        <v>152.23048</v>
      </c>
    </row>
    <row r="404" spans="1:8" ht="36.75">
      <c r="A404" s="26" t="s">
        <v>164</v>
      </c>
      <c r="B404" s="2" t="s">
        <v>11</v>
      </c>
      <c r="C404" s="2" t="s">
        <v>323</v>
      </c>
      <c r="D404" s="2" t="s">
        <v>323</v>
      </c>
      <c r="E404" s="2" t="s">
        <v>722</v>
      </c>
      <c r="F404" s="2" t="s">
        <v>165</v>
      </c>
      <c r="G404" s="53">
        <v>48.297959999999996</v>
      </c>
      <c r="H404" s="102">
        <v>45.973839999999996</v>
      </c>
    </row>
    <row r="405" spans="1:8" ht="15" hidden="1">
      <c r="A405" s="26" t="s">
        <v>763</v>
      </c>
      <c r="B405" s="2" t="s">
        <v>11</v>
      </c>
      <c r="C405" s="2" t="s">
        <v>323</v>
      </c>
      <c r="D405" s="2" t="s">
        <v>323</v>
      </c>
      <c r="E405" s="2" t="s">
        <v>722</v>
      </c>
      <c r="F405" s="2" t="s">
        <v>37</v>
      </c>
      <c r="G405" s="53">
        <v>0</v>
      </c>
      <c r="H405" s="102"/>
    </row>
    <row r="406" spans="1:8" ht="48.75">
      <c r="A406" s="9" t="s">
        <v>379</v>
      </c>
      <c r="B406" s="10" t="s">
        <v>11</v>
      </c>
      <c r="C406" s="10" t="s">
        <v>323</v>
      </c>
      <c r="D406" s="10" t="s">
        <v>323</v>
      </c>
      <c r="E406" s="10" t="s">
        <v>380</v>
      </c>
      <c r="F406" s="2"/>
      <c r="G406" s="74">
        <f aca="true" t="shared" si="11" ref="G406:H408">G407</f>
        <v>483.692</v>
      </c>
      <c r="H406" s="74">
        <f t="shared" si="11"/>
        <v>483.692</v>
      </c>
    </row>
    <row r="407" spans="1:8" ht="36.75">
      <c r="A407" s="9" t="s">
        <v>467</v>
      </c>
      <c r="B407" s="10" t="s">
        <v>11</v>
      </c>
      <c r="C407" s="10" t="s">
        <v>323</v>
      </c>
      <c r="D407" s="10" t="s">
        <v>323</v>
      </c>
      <c r="E407" s="10" t="s">
        <v>468</v>
      </c>
      <c r="F407" s="2"/>
      <c r="G407" s="74">
        <f t="shared" si="11"/>
        <v>483.692</v>
      </c>
      <c r="H407" s="74">
        <f t="shared" si="11"/>
        <v>483.692</v>
      </c>
    </row>
    <row r="408" spans="1:8" ht="15">
      <c r="A408" s="9" t="s">
        <v>469</v>
      </c>
      <c r="B408" s="10" t="s">
        <v>11</v>
      </c>
      <c r="C408" s="10" t="s">
        <v>323</v>
      </c>
      <c r="D408" s="10" t="s">
        <v>323</v>
      </c>
      <c r="E408" s="10" t="s">
        <v>470</v>
      </c>
      <c r="F408" s="2"/>
      <c r="G408" s="74">
        <f t="shared" si="11"/>
        <v>483.692</v>
      </c>
      <c r="H408" s="74">
        <f t="shared" si="11"/>
        <v>483.692</v>
      </c>
    </row>
    <row r="409" spans="1:8" ht="24.75">
      <c r="A409" s="9" t="s">
        <v>712</v>
      </c>
      <c r="B409" s="10" t="s">
        <v>11</v>
      </c>
      <c r="C409" s="10" t="s">
        <v>323</v>
      </c>
      <c r="D409" s="10" t="s">
        <v>323</v>
      </c>
      <c r="E409" s="10" t="s">
        <v>713</v>
      </c>
      <c r="F409" s="2"/>
      <c r="G409" s="74">
        <f>G412+G410+G411</f>
        <v>483.692</v>
      </c>
      <c r="H409" s="74">
        <f>H412+H410+H411</f>
        <v>483.692</v>
      </c>
    </row>
    <row r="410" spans="1:8" ht="15">
      <c r="A410" s="26" t="s">
        <v>162</v>
      </c>
      <c r="B410" s="2" t="s">
        <v>11</v>
      </c>
      <c r="C410" s="2" t="s">
        <v>323</v>
      </c>
      <c r="D410" s="2" t="s">
        <v>323</v>
      </c>
      <c r="E410" s="2" t="s">
        <v>713</v>
      </c>
      <c r="F410" s="2" t="s">
        <v>163</v>
      </c>
      <c r="G410" s="75">
        <v>339.97317</v>
      </c>
      <c r="H410" s="102">
        <v>339.97317</v>
      </c>
    </row>
    <row r="411" spans="1:8" ht="36.75">
      <c r="A411" s="26" t="s">
        <v>164</v>
      </c>
      <c r="B411" s="2" t="s">
        <v>11</v>
      </c>
      <c r="C411" s="2" t="s">
        <v>323</v>
      </c>
      <c r="D411" s="2" t="s">
        <v>323</v>
      </c>
      <c r="E411" s="2" t="s">
        <v>713</v>
      </c>
      <c r="F411" s="2" t="s">
        <v>165</v>
      </c>
      <c r="G411" s="75">
        <v>102.67183</v>
      </c>
      <c r="H411" s="102">
        <v>102.67183</v>
      </c>
    </row>
    <row r="412" spans="1:8" ht="24.75">
      <c r="A412" s="12" t="s">
        <v>36</v>
      </c>
      <c r="B412" s="2" t="s">
        <v>11</v>
      </c>
      <c r="C412" s="2" t="s">
        <v>323</v>
      </c>
      <c r="D412" s="2" t="s">
        <v>323</v>
      </c>
      <c r="E412" s="2" t="s">
        <v>713</v>
      </c>
      <c r="F412" s="2" t="s">
        <v>37</v>
      </c>
      <c r="G412" s="75">
        <v>41.047</v>
      </c>
      <c r="H412" s="102">
        <v>41.047</v>
      </c>
    </row>
    <row r="413" spans="1:8" ht="36.75">
      <c r="A413" s="9" t="s">
        <v>67</v>
      </c>
      <c r="B413" s="10" t="s">
        <v>11</v>
      </c>
      <c r="C413" s="10" t="s">
        <v>323</v>
      </c>
      <c r="D413" s="10" t="s">
        <v>323</v>
      </c>
      <c r="E413" s="10" t="s">
        <v>68</v>
      </c>
      <c r="F413" s="10" t="s">
        <v>5</v>
      </c>
      <c r="G413" s="15">
        <f aca="true" t="shared" si="12" ref="G413:H415">G414</f>
        <v>4.3</v>
      </c>
      <c r="H413" s="15">
        <f t="shared" si="12"/>
        <v>4.3</v>
      </c>
    </row>
    <row r="414" spans="1:8" ht="24.75">
      <c r="A414" s="9" t="s">
        <v>588</v>
      </c>
      <c r="B414" s="10" t="s">
        <v>11</v>
      </c>
      <c r="C414" s="10" t="s">
        <v>323</v>
      </c>
      <c r="D414" s="10" t="s">
        <v>323</v>
      </c>
      <c r="E414" s="10" t="s">
        <v>589</v>
      </c>
      <c r="F414" s="10"/>
      <c r="G414" s="15">
        <f t="shared" si="12"/>
        <v>4.3</v>
      </c>
      <c r="H414" s="15">
        <f t="shared" si="12"/>
        <v>4.3</v>
      </c>
    </row>
    <row r="415" spans="1:8" ht="15">
      <c r="A415" s="9" t="s">
        <v>706</v>
      </c>
      <c r="B415" s="10" t="s">
        <v>11</v>
      </c>
      <c r="C415" s="10" t="s">
        <v>323</v>
      </c>
      <c r="D415" s="10" t="s">
        <v>323</v>
      </c>
      <c r="E415" s="10" t="s">
        <v>707</v>
      </c>
      <c r="F415" s="10"/>
      <c r="G415" s="15">
        <f t="shared" si="12"/>
        <v>4.3</v>
      </c>
      <c r="H415" s="15">
        <f t="shared" si="12"/>
        <v>4.3</v>
      </c>
    </row>
    <row r="416" spans="1:8" ht="15">
      <c r="A416" s="26" t="s">
        <v>338</v>
      </c>
      <c r="B416" s="2" t="s">
        <v>11</v>
      </c>
      <c r="C416" s="2" t="s">
        <v>323</v>
      </c>
      <c r="D416" s="2" t="s">
        <v>323</v>
      </c>
      <c r="E416" s="2" t="s">
        <v>707</v>
      </c>
      <c r="F416" s="2" t="s">
        <v>339</v>
      </c>
      <c r="G416" s="53">
        <v>4.3</v>
      </c>
      <c r="H416" s="102">
        <v>4.3</v>
      </c>
    </row>
    <row r="417" spans="1:8" ht="15">
      <c r="A417" s="9" t="s">
        <v>344</v>
      </c>
      <c r="B417" s="10" t="s">
        <v>11</v>
      </c>
      <c r="C417" s="10" t="s">
        <v>345</v>
      </c>
      <c r="D417" s="10"/>
      <c r="E417" s="10" t="s">
        <v>5</v>
      </c>
      <c r="F417" s="10" t="s">
        <v>5</v>
      </c>
      <c r="G417" s="15">
        <f>G418+G466</f>
        <v>77340.38829</v>
      </c>
      <c r="H417" s="15">
        <f>H418+H466</f>
        <v>76504.79312999999</v>
      </c>
    </row>
    <row r="418" spans="1:8" ht="15">
      <c r="A418" s="9" t="s">
        <v>346</v>
      </c>
      <c r="B418" s="10" t="s">
        <v>11</v>
      </c>
      <c r="C418" s="10" t="s">
        <v>345</v>
      </c>
      <c r="D418" s="10" t="s">
        <v>13</v>
      </c>
      <c r="E418" s="10" t="s">
        <v>5</v>
      </c>
      <c r="F418" s="10" t="s">
        <v>5</v>
      </c>
      <c r="G418" s="15">
        <f>G419+G460+G456</f>
        <v>76791.3814</v>
      </c>
      <c r="H418" s="15">
        <f>H419+H460+H456</f>
        <v>76501.54312999999</v>
      </c>
    </row>
    <row r="419" spans="1:8" ht="24.75">
      <c r="A419" s="9" t="s">
        <v>505</v>
      </c>
      <c r="B419" s="10" t="s">
        <v>11</v>
      </c>
      <c r="C419" s="10" t="s">
        <v>345</v>
      </c>
      <c r="D419" s="10" t="s">
        <v>13</v>
      </c>
      <c r="E419" s="10" t="s">
        <v>506</v>
      </c>
      <c r="F419" s="10" t="s">
        <v>5</v>
      </c>
      <c r="G419" s="15">
        <f>G420+G429+G441+G445+G452</f>
        <v>71631.8244</v>
      </c>
      <c r="H419" s="15">
        <f>H420+H429+H441+H445+H452</f>
        <v>71348.99876999999</v>
      </c>
    </row>
    <row r="420" spans="1:8" ht="24.75">
      <c r="A420" s="9" t="s">
        <v>507</v>
      </c>
      <c r="B420" s="10" t="s">
        <v>11</v>
      </c>
      <c r="C420" s="10" t="s">
        <v>345</v>
      </c>
      <c r="D420" s="10" t="s">
        <v>13</v>
      </c>
      <c r="E420" s="10" t="s">
        <v>508</v>
      </c>
      <c r="F420" s="10" t="s">
        <v>5</v>
      </c>
      <c r="G420" s="15">
        <f>G421+G424+G427</f>
        <v>18243.571</v>
      </c>
      <c r="H420" s="15">
        <f>H421+H424+H427</f>
        <v>18073.68089</v>
      </c>
    </row>
    <row r="421" spans="1:8" ht="36.75">
      <c r="A421" s="9" t="s">
        <v>509</v>
      </c>
      <c r="B421" s="10" t="s">
        <v>11</v>
      </c>
      <c r="C421" s="10" t="s">
        <v>345</v>
      </c>
      <c r="D421" s="10" t="s">
        <v>13</v>
      </c>
      <c r="E421" s="10" t="s">
        <v>510</v>
      </c>
      <c r="F421" s="10" t="s">
        <v>5</v>
      </c>
      <c r="G421" s="15">
        <f>G422</f>
        <v>18087.112</v>
      </c>
      <c r="H421" s="15">
        <f>H422</f>
        <v>17917.22189</v>
      </c>
    </row>
    <row r="422" spans="1:8" ht="24.75">
      <c r="A422" s="9" t="s">
        <v>422</v>
      </c>
      <c r="B422" s="10" t="s">
        <v>11</v>
      </c>
      <c r="C422" s="10" t="s">
        <v>345</v>
      </c>
      <c r="D422" s="10" t="s">
        <v>13</v>
      </c>
      <c r="E422" s="10" t="s">
        <v>511</v>
      </c>
      <c r="F422" s="10" t="s">
        <v>5</v>
      </c>
      <c r="G422" s="15">
        <f>G423</f>
        <v>18087.112</v>
      </c>
      <c r="H422" s="15">
        <f>H423</f>
        <v>17917.22189</v>
      </c>
    </row>
    <row r="423" spans="1:8" ht="36.75">
      <c r="A423" s="26" t="s">
        <v>416</v>
      </c>
      <c r="B423" s="2" t="s">
        <v>11</v>
      </c>
      <c r="C423" s="2" t="s">
        <v>345</v>
      </c>
      <c r="D423" s="2" t="s">
        <v>13</v>
      </c>
      <c r="E423" s="2" t="s">
        <v>511</v>
      </c>
      <c r="F423" s="2" t="s">
        <v>417</v>
      </c>
      <c r="G423" s="53">
        <v>18087.112</v>
      </c>
      <c r="H423" s="102">
        <v>17917.22189</v>
      </c>
    </row>
    <row r="424" spans="1:8" ht="36.75">
      <c r="A424" s="11" t="s">
        <v>717</v>
      </c>
      <c r="B424" s="10" t="s">
        <v>11</v>
      </c>
      <c r="C424" s="10" t="s">
        <v>345</v>
      </c>
      <c r="D424" s="10" t="s">
        <v>13</v>
      </c>
      <c r="E424" s="10" t="s">
        <v>715</v>
      </c>
      <c r="F424" s="10"/>
      <c r="G424" s="74">
        <f>G425</f>
        <v>34.887</v>
      </c>
      <c r="H424" s="74">
        <f>H425</f>
        <v>34.887</v>
      </c>
    </row>
    <row r="425" spans="1:8" ht="15">
      <c r="A425" s="14" t="s">
        <v>716</v>
      </c>
      <c r="B425" s="10" t="s">
        <v>11</v>
      </c>
      <c r="C425" s="10" t="s">
        <v>345</v>
      </c>
      <c r="D425" s="10" t="s">
        <v>13</v>
      </c>
      <c r="E425" s="10" t="s">
        <v>736</v>
      </c>
      <c r="F425" s="10"/>
      <c r="G425" s="15">
        <f>G426</f>
        <v>34.887</v>
      </c>
      <c r="H425" s="15">
        <f>H426</f>
        <v>34.887</v>
      </c>
    </row>
    <row r="426" spans="1:8" ht="15">
      <c r="A426" s="16" t="s">
        <v>420</v>
      </c>
      <c r="B426" s="2" t="s">
        <v>11</v>
      </c>
      <c r="C426" s="2" t="s">
        <v>345</v>
      </c>
      <c r="D426" s="2" t="s">
        <v>13</v>
      </c>
      <c r="E426" s="2" t="s">
        <v>736</v>
      </c>
      <c r="F426" s="2" t="s">
        <v>421</v>
      </c>
      <c r="G426" s="53">
        <v>34.887</v>
      </c>
      <c r="H426" s="53">
        <v>34.887</v>
      </c>
    </row>
    <row r="427" spans="1:8" ht="39">
      <c r="A427" s="14" t="s">
        <v>825</v>
      </c>
      <c r="B427" s="10" t="s">
        <v>11</v>
      </c>
      <c r="C427" s="10" t="s">
        <v>345</v>
      </c>
      <c r="D427" s="10" t="s">
        <v>13</v>
      </c>
      <c r="E427" s="10" t="s">
        <v>826</v>
      </c>
      <c r="F427" s="10"/>
      <c r="G427" s="15">
        <f>G428</f>
        <v>121.572</v>
      </c>
      <c r="H427" s="15">
        <f>H428</f>
        <v>121.572</v>
      </c>
    </row>
    <row r="428" spans="1:8" ht="15">
      <c r="A428" s="16" t="s">
        <v>420</v>
      </c>
      <c r="B428" s="2" t="s">
        <v>11</v>
      </c>
      <c r="C428" s="2" t="s">
        <v>345</v>
      </c>
      <c r="D428" s="2" t="s">
        <v>13</v>
      </c>
      <c r="E428" s="2" t="s">
        <v>736</v>
      </c>
      <c r="F428" s="2" t="s">
        <v>421</v>
      </c>
      <c r="G428" s="53">
        <v>121.572</v>
      </c>
      <c r="H428" s="53">
        <v>121.572</v>
      </c>
    </row>
    <row r="429" spans="1:8" ht="24.75">
      <c r="A429" s="9" t="s">
        <v>512</v>
      </c>
      <c r="B429" s="10" t="s">
        <v>11</v>
      </c>
      <c r="C429" s="10" t="s">
        <v>345</v>
      </c>
      <c r="D429" s="10" t="s">
        <v>13</v>
      </c>
      <c r="E429" s="10" t="s">
        <v>513</v>
      </c>
      <c r="F429" s="10" t="s">
        <v>5</v>
      </c>
      <c r="G429" s="15">
        <f>G430+G435+G438</f>
        <v>48633.415349999996</v>
      </c>
      <c r="H429" s="15">
        <f>H430+H435+H438</f>
        <v>48582.23041</v>
      </c>
    </row>
    <row r="430" spans="1:8" ht="36.75">
      <c r="A430" s="9" t="s">
        <v>514</v>
      </c>
      <c r="B430" s="10" t="s">
        <v>11</v>
      </c>
      <c r="C430" s="10" t="s">
        <v>345</v>
      </c>
      <c r="D430" s="10" t="s">
        <v>13</v>
      </c>
      <c r="E430" s="10" t="s">
        <v>515</v>
      </c>
      <c r="F430" s="10" t="s">
        <v>5</v>
      </c>
      <c r="G430" s="15">
        <f>G433+G431</f>
        <v>45104.033149999996</v>
      </c>
      <c r="H430" s="15">
        <f>H433+H431</f>
        <v>45069.41708</v>
      </c>
    </row>
    <row r="431" spans="1:8" ht="24.75">
      <c r="A431" s="9" t="s">
        <v>827</v>
      </c>
      <c r="B431" s="10" t="s">
        <v>11</v>
      </c>
      <c r="C431" s="10" t="s">
        <v>345</v>
      </c>
      <c r="D431" s="10" t="s">
        <v>13</v>
      </c>
      <c r="E431" s="10" t="s">
        <v>828</v>
      </c>
      <c r="F431" s="10"/>
      <c r="G431" s="15">
        <f>G432</f>
        <v>65</v>
      </c>
      <c r="H431" s="15">
        <f>H432</f>
        <v>65</v>
      </c>
    </row>
    <row r="432" spans="1:8" ht="15">
      <c r="A432" s="12" t="s">
        <v>420</v>
      </c>
      <c r="B432" s="2" t="s">
        <v>11</v>
      </c>
      <c r="C432" s="2" t="s">
        <v>345</v>
      </c>
      <c r="D432" s="2" t="s">
        <v>13</v>
      </c>
      <c r="E432" s="2" t="s">
        <v>828</v>
      </c>
      <c r="F432" s="2" t="s">
        <v>421</v>
      </c>
      <c r="G432" s="53">
        <v>65</v>
      </c>
      <c r="H432" s="102">
        <v>65</v>
      </c>
    </row>
    <row r="433" spans="1:8" ht="24.75">
      <c r="A433" s="9" t="s">
        <v>422</v>
      </c>
      <c r="B433" s="10" t="s">
        <v>11</v>
      </c>
      <c r="C433" s="10" t="s">
        <v>345</v>
      </c>
      <c r="D433" s="10" t="s">
        <v>13</v>
      </c>
      <c r="E433" s="10" t="s">
        <v>516</v>
      </c>
      <c r="F433" s="10" t="s">
        <v>5</v>
      </c>
      <c r="G433" s="15">
        <f>G434</f>
        <v>45039.033149999996</v>
      </c>
      <c r="H433" s="15">
        <f>H434</f>
        <v>45004.41708</v>
      </c>
    </row>
    <row r="434" spans="1:8" ht="36.75">
      <c r="A434" s="26" t="s">
        <v>416</v>
      </c>
      <c r="B434" s="2" t="s">
        <v>11</v>
      </c>
      <c r="C434" s="2" t="s">
        <v>345</v>
      </c>
      <c r="D434" s="2" t="s">
        <v>13</v>
      </c>
      <c r="E434" s="2" t="s">
        <v>516</v>
      </c>
      <c r="F434" s="2" t="s">
        <v>417</v>
      </c>
      <c r="G434" s="53">
        <v>45039.033149999996</v>
      </c>
      <c r="H434" s="102">
        <v>45004.41708</v>
      </c>
    </row>
    <row r="435" spans="1:8" ht="24.75">
      <c r="A435" s="9" t="s">
        <v>517</v>
      </c>
      <c r="B435" s="10" t="s">
        <v>11</v>
      </c>
      <c r="C435" s="10" t="s">
        <v>345</v>
      </c>
      <c r="D435" s="10" t="s">
        <v>13</v>
      </c>
      <c r="E435" s="10" t="s">
        <v>518</v>
      </c>
      <c r="F435" s="10" t="s">
        <v>5</v>
      </c>
      <c r="G435" s="15">
        <f>G436</f>
        <v>1352.602</v>
      </c>
      <c r="H435" s="15">
        <f>H436</f>
        <v>1336.0331299999998</v>
      </c>
    </row>
    <row r="436" spans="1:8" ht="24.75">
      <c r="A436" s="9" t="s">
        <v>422</v>
      </c>
      <c r="B436" s="10" t="s">
        <v>11</v>
      </c>
      <c r="C436" s="10" t="s">
        <v>345</v>
      </c>
      <c r="D436" s="10" t="s">
        <v>13</v>
      </c>
      <c r="E436" s="10" t="s">
        <v>519</v>
      </c>
      <c r="F436" s="10" t="s">
        <v>5</v>
      </c>
      <c r="G436" s="15">
        <f>G437</f>
        <v>1352.602</v>
      </c>
      <c r="H436" s="15">
        <f>H437</f>
        <v>1336.0331299999998</v>
      </c>
    </row>
    <row r="437" spans="1:8" ht="36.75">
      <c r="A437" s="26" t="s">
        <v>416</v>
      </c>
      <c r="B437" s="2" t="s">
        <v>11</v>
      </c>
      <c r="C437" s="2" t="s">
        <v>345</v>
      </c>
      <c r="D437" s="2" t="s">
        <v>13</v>
      </c>
      <c r="E437" s="2" t="s">
        <v>519</v>
      </c>
      <c r="F437" s="2" t="s">
        <v>417</v>
      </c>
      <c r="G437" s="53">
        <v>1352.602</v>
      </c>
      <c r="H437" s="102">
        <v>1336.0331299999998</v>
      </c>
    </row>
    <row r="438" spans="1:8" ht="60.75">
      <c r="A438" s="11" t="s">
        <v>701</v>
      </c>
      <c r="B438" s="10" t="s">
        <v>11</v>
      </c>
      <c r="C438" s="10" t="s">
        <v>345</v>
      </c>
      <c r="D438" s="10" t="s">
        <v>13</v>
      </c>
      <c r="E438" s="10" t="s">
        <v>702</v>
      </c>
      <c r="F438" s="10"/>
      <c r="G438" s="74">
        <f>G439</f>
        <v>2176.7802</v>
      </c>
      <c r="H438" s="74">
        <f>H439</f>
        <v>2176.7802</v>
      </c>
    </row>
    <row r="439" spans="1:8" ht="24.75">
      <c r="A439" s="11" t="s">
        <v>696</v>
      </c>
      <c r="B439" s="10" t="s">
        <v>11</v>
      </c>
      <c r="C439" s="10" t="s">
        <v>345</v>
      </c>
      <c r="D439" s="10" t="s">
        <v>13</v>
      </c>
      <c r="E439" s="10" t="s">
        <v>729</v>
      </c>
      <c r="F439" s="10"/>
      <c r="G439" s="74">
        <f>G440</f>
        <v>2176.7802</v>
      </c>
      <c r="H439" s="74">
        <f>H440</f>
        <v>2176.7802</v>
      </c>
    </row>
    <row r="440" spans="1:8" ht="15">
      <c r="A440" s="12" t="s">
        <v>420</v>
      </c>
      <c r="B440" s="2" t="s">
        <v>11</v>
      </c>
      <c r="C440" s="2" t="s">
        <v>345</v>
      </c>
      <c r="D440" s="2" t="s">
        <v>13</v>
      </c>
      <c r="E440" s="2" t="s">
        <v>729</v>
      </c>
      <c r="F440" s="2" t="s">
        <v>421</v>
      </c>
      <c r="G440" s="75">
        <v>2176.7802</v>
      </c>
      <c r="H440" s="75">
        <v>2176.7802</v>
      </c>
    </row>
    <row r="441" spans="1:8" ht="15">
      <c r="A441" s="9" t="s">
        <v>520</v>
      </c>
      <c r="B441" s="10" t="s">
        <v>11</v>
      </c>
      <c r="C441" s="10" t="s">
        <v>345</v>
      </c>
      <c r="D441" s="10" t="s">
        <v>13</v>
      </c>
      <c r="E441" s="10" t="s">
        <v>521</v>
      </c>
      <c r="F441" s="10" t="s">
        <v>5</v>
      </c>
      <c r="G441" s="15">
        <f aca="true" t="shared" si="13" ref="G441:H443">G442</f>
        <v>12</v>
      </c>
      <c r="H441" s="15">
        <f t="shared" si="13"/>
        <v>12</v>
      </c>
    </row>
    <row r="442" spans="1:8" ht="15">
      <c r="A442" s="9" t="s">
        <v>522</v>
      </c>
      <c r="B442" s="10" t="s">
        <v>11</v>
      </c>
      <c r="C442" s="10" t="s">
        <v>345</v>
      </c>
      <c r="D442" s="10" t="s">
        <v>13</v>
      </c>
      <c r="E442" s="10" t="s">
        <v>523</v>
      </c>
      <c r="F442" s="10" t="s">
        <v>5</v>
      </c>
      <c r="G442" s="15">
        <f t="shared" si="13"/>
        <v>12</v>
      </c>
      <c r="H442" s="15">
        <f t="shared" si="13"/>
        <v>12</v>
      </c>
    </row>
    <row r="443" spans="1:8" ht="36.75">
      <c r="A443" s="9" t="s">
        <v>524</v>
      </c>
      <c r="B443" s="10" t="s">
        <v>11</v>
      </c>
      <c r="C443" s="10" t="s">
        <v>345</v>
      </c>
      <c r="D443" s="10" t="s">
        <v>13</v>
      </c>
      <c r="E443" s="10" t="s">
        <v>525</v>
      </c>
      <c r="F443" s="10" t="s">
        <v>5</v>
      </c>
      <c r="G443" s="15">
        <f t="shared" si="13"/>
        <v>12</v>
      </c>
      <c r="H443" s="15">
        <f t="shared" si="13"/>
        <v>12</v>
      </c>
    </row>
    <row r="444" spans="1:8" ht="15">
      <c r="A444" s="26" t="s">
        <v>420</v>
      </c>
      <c r="B444" s="2" t="s">
        <v>11</v>
      </c>
      <c r="C444" s="2" t="s">
        <v>345</v>
      </c>
      <c r="D444" s="2" t="s">
        <v>13</v>
      </c>
      <c r="E444" s="2" t="s">
        <v>525</v>
      </c>
      <c r="F444" s="2" t="s">
        <v>421</v>
      </c>
      <c r="G444" s="53">
        <v>12</v>
      </c>
      <c r="H444" s="102">
        <v>12</v>
      </c>
    </row>
    <row r="445" spans="1:8" ht="24.75">
      <c r="A445" s="9" t="s">
        <v>526</v>
      </c>
      <c r="B445" s="10" t="s">
        <v>11</v>
      </c>
      <c r="C445" s="10" t="s">
        <v>345</v>
      </c>
      <c r="D445" s="10" t="s">
        <v>13</v>
      </c>
      <c r="E445" s="10" t="s">
        <v>527</v>
      </c>
      <c r="F445" s="10" t="s">
        <v>5</v>
      </c>
      <c r="G445" s="15">
        <f>G446+G449</f>
        <v>4642.838049999999</v>
      </c>
      <c r="H445" s="15">
        <f>H446+H449</f>
        <v>4581.08767</v>
      </c>
    </row>
    <row r="446" spans="1:8" ht="48.75">
      <c r="A446" s="9" t="s">
        <v>528</v>
      </c>
      <c r="B446" s="10" t="s">
        <v>11</v>
      </c>
      <c r="C446" s="10" t="s">
        <v>345</v>
      </c>
      <c r="D446" s="10" t="s">
        <v>13</v>
      </c>
      <c r="E446" s="10" t="s">
        <v>529</v>
      </c>
      <c r="F446" s="10" t="s">
        <v>5</v>
      </c>
      <c r="G446" s="15">
        <f>G447</f>
        <v>4612.838049999999</v>
      </c>
      <c r="H446" s="15">
        <f>H447</f>
        <v>4553.34967</v>
      </c>
    </row>
    <row r="447" spans="1:8" ht="24.75">
      <c r="A447" s="9" t="s">
        <v>422</v>
      </c>
      <c r="B447" s="10" t="s">
        <v>11</v>
      </c>
      <c r="C447" s="10" t="s">
        <v>345</v>
      </c>
      <c r="D447" s="10" t="s">
        <v>13</v>
      </c>
      <c r="E447" s="10" t="s">
        <v>530</v>
      </c>
      <c r="F447" s="10" t="s">
        <v>5</v>
      </c>
      <c r="G447" s="15">
        <f>G448</f>
        <v>4612.838049999999</v>
      </c>
      <c r="H447" s="15">
        <f>H448</f>
        <v>4553.34967</v>
      </c>
    </row>
    <row r="448" spans="1:8" ht="36.75">
      <c r="A448" s="26" t="s">
        <v>416</v>
      </c>
      <c r="B448" s="2" t="s">
        <v>11</v>
      </c>
      <c r="C448" s="2" t="s">
        <v>345</v>
      </c>
      <c r="D448" s="2" t="s">
        <v>13</v>
      </c>
      <c r="E448" s="2" t="s">
        <v>530</v>
      </c>
      <c r="F448" s="2" t="s">
        <v>417</v>
      </c>
      <c r="G448" s="53">
        <v>4612.838049999999</v>
      </c>
      <c r="H448" s="102">
        <v>4553.34967</v>
      </c>
    </row>
    <row r="449" spans="1:8" ht="36.75">
      <c r="A449" s="9" t="s">
        <v>531</v>
      </c>
      <c r="B449" s="10" t="s">
        <v>11</v>
      </c>
      <c r="C449" s="10" t="s">
        <v>345</v>
      </c>
      <c r="D449" s="10" t="s">
        <v>13</v>
      </c>
      <c r="E449" s="10" t="s">
        <v>532</v>
      </c>
      <c r="F449" s="10" t="s">
        <v>5</v>
      </c>
      <c r="G449" s="15">
        <f>G450</f>
        <v>30</v>
      </c>
      <c r="H449" s="15">
        <f>H450</f>
        <v>27.738</v>
      </c>
    </row>
    <row r="450" spans="1:8" ht="36.75">
      <c r="A450" s="9" t="s">
        <v>533</v>
      </c>
      <c r="B450" s="10" t="s">
        <v>11</v>
      </c>
      <c r="C450" s="10" t="s">
        <v>345</v>
      </c>
      <c r="D450" s="10" t="s">
        <v>13</v>
      </c>
      <c r="E450" s="10" t="s">
        <v>534</v>
      </c>
      <c r="F450" s="10" t="s">
        <v>5</v>
      </c>
      <c r="G450" s="15">
        <f>G451</f>
        <v>30</v>
      </c>
      <c r="H450" s="15">
        <f>H451</f>
        <v>27.738</v>
      </c>
    </row>
    <row r="451" spans="1:8" ht="36.75">
      <c r="A451" s="26" t="s">
        <v>416</v>
      </c>
      <c r="B451" s="2" t="s">
        <v>11</v>
      </c>
      <c r="C451" s="2" t="s">
        <v>345</v>
      </c>
      <c r="D451" s="2" t="s">
        <v>13</v>
      </c>
      <c r="E451" s="2" t="s">
        <v>534</v>
      </c>
      <c r="F451" s="2" t="s">
        <v>417</v>
      </c>
      <c r="G451" s="53">
        <v>30</v>
      </c>
      <c r="H451" s="102">
        <v>27.738</v>
      </c>
    </row>
    <row r="452" spans="1:8" ht="24.75">
      <c r="A452" s="9" t="s">
        <v>535</v>
      </c>
      <c r="B452" s="10" t="s">
        <v>11</v>
      </c>
      <c r="C452" s="10" t="s">
        <v>345</v>
      </c>
      <c r="D452" s="10" t="s">
        <v>13</v>
      </c>
      <c r="E452" s="10" t="s">
        <v>536</v>
      </c>
      <c r="F452" s="10" t="s">
        <v>5</v>
      </c>
      <c r="G452" s="15">
        <f aca="true" t="shared" si="14" ref="G452:H454">G453</f>
        <v>100</v>
      </c>
      <c r="H452" s="15">
        <f t="shared" si="14"/>
        <v>99.99980000000001</v>
      </c>
    </row>
    <row r="453" spans="1:8" ht="24.75">
      <c r="A453" s="9" t="s">
        <v>537</v>
      </c>
      <c r="B453" s="10" t="s">
        <v>11</v>
      </c>
      <c r="C453" s="10" t="s">
        <v>345</v>
      </c>
      <c r="D453" s="10" t="s">
        <v>13</v>
      </c>
      <c r="E453" s="10" t="s">
        <v>538</v>
      </c>
      <c r="F453" s="10" t="s">
        <v>5</v>
      </c>
      <c r="G453" s="15">
        <f t="shared" si="14"/>
        <v>100</v>
      </c>
      <c r="H453" s="15">
        <f t="shared" si="14"/>
        <v>99.99980000000001</v>
      </c>
    </row>
    <row r="454" spans="1:8" ht="24.75">
      <c r="A454" s="9" t="s">
        <v>539</v>
      </c>
      <c r="B454" s="10" t="s">
        <v>11</v>
      </c>
      <c r="C454" s="10" t="s">
        <v>345</v>
      </c>
      <c r="D454" s="10" t="s">
        <v>13</v>
      </c>
      <c r="E454" s="10" t="s">
        <v>540</v>
      </c>
      <c r="F454" s="10" t="s">
        <v>5</v>
      </c>
      <c r="G454" s="15">
        <f t="shared" si="14"/>
        <v>100</v>
      </c>
      <c r="H454" s="15">
        <f t="shared" si="14"/>
        <v>99.99980000000001</v>
      </c>
    </row>
    <row r="455" spans="1:8" ht="15">
      <c r="A455" s="26" t="s">
        <v>420</v>
      </c>
      <c r="B455" s="2" t="s">
        <v>11</v>
      </c>
      <c r="C455" s="2" t="s">
        <v>345</v>
      </c>
      <c r="D455" s="2" t="s">
        <v>13</v>
      </c>
      <c r="E455" s="2" t="s">
        <v>540</v>
      </c>
      <c r="F455" s="105" t="s">
        <v>421</v>
      </c>
      <c r="G455" s="53">
        <v>100</v>
      </c>
      <c r="H455" s="102">
        <v>99.99980000000001</v>
      </c>
    </row>
    <row r="456" spans="1:8" ht="36.75">
      <c r="A456" s="9" t="s">
        <v>67</v>
      </c>
      <c r="B456" s="10" t="s">
        <v>11</v>
      </c>
      <c r="C456" s="10" t="s">
        <v>345</v>
      </c>
      <c r="D456" s="10" t="s">
        <v>13</v>
      </c>
      <c r="E456" s="10" t="s">
        <v>68</v>
      </c>
      <c r="F456" s="10" t="s">
        <v>5</v>
      </c>
      <c r="G456" s="15">
        <f aca="true" t="shared" si="15" ref="G456:H458">G457</f>
        <v>3108</v>
      </c>
      <c r="H456" s="15">
        <f t="shared" si="15"/>
        <v>3108</v>
      </c>
    </row>
    <row r="457" spans="1:8" ht="24.75">
      <c r="A457" s="9" t="s">
        <v>588</v>
      </c>
      <c r="B457" s="10" t="s">
        <v>11</v>
      </c>
      <c r="C457" s="10" t="s">
        <v>345</v>
      </c>
      <c r="D457" s="10" t="s">
        <v>13</v>
      </c>
      <c r="E457" s="10" t="s">
        <v>589</v>
      </c>
      <c r="F457" s="10"/>
      <c r="G457" s="15">
        <f t="shared" si="15"/>
        <v>3108</v>
      </c>
      <c r="H457" s="15">
        <f t="shared" si="15"/>
        <v>3108</v>
      </c>
    </row>
    <row r="458" spans="1:8" ht="15">
      <c r="A458" s="9" t="s">
        <v>706</v>
      </c>
      <c r="B458" s="10" t="s">
        <v>11</v>
      </c>
      <c r="C458" s="10" t="s">
        <v>345</v>
      </c>
      <c r="D458" s="10" t="s">
        <v>13</v>
      </c>
      <c r="E458" s="10" t="s">
        <v>707</v>
      </c>
      <c r="F458" s="10"/>
      <c r="G458" s="15">
        <f t="shared" si="15"/>
        <v>3108</v>
      </c>
      <c r="H458" s="15">
        <f t="shared" si="15"/>
        <v>3108</v>
      </c>
    </row>
    <row r="459" spans="1:8" ht="15">
      <c r="A459" s="26" t="s">
        <v>420</v>
      </c>
      <c r="B459" s="2" t="s">
        <v>11</v>
      </c>
      <c r="C459" s="2" t="s">
        <v>345</v>
      </c>
      <c r="D459" s="2" t="s">
        <v>13</v>
      </c>
      <c r="E459" s="2" t="s">
        <v>707</v>
      </c>
      <c r="F459" s="2" t="s">
        <v>421</v>
      </c>
      <c r="G459" s="53">
        <v>3108</v>
      </c>
      <c r="H459" s="102">
        <v>3108</v>
      </c>
    </row>
    <row r="460" spans="1:8" ht="15">
      <c r="A460" s="9" t="s">
        <v>16</v>
      </c>
      <c r="B460" s="10" t="s">
        <v>11</v>
      </c>
      <c r="C460" s="10" t="s">
        <v>345</v>
      </c>
      <c r="D460" s="10" t="s">
        <v>13</v>
      </c>
      <c r="E460" s="10" t="s">
        <v>17</v>
      </c>
      <c r="F460" s="106" t="s">
        <v>5</v>
      </c>
      <c r="G460" s="15">
        <f>G463+G461</f>
        <v>2051.5570000000002</v>
      </c>
      <c r="H460" s="15">
        <f>H463+H461</f>
        <v>2044.5443599999999</v>
      </c>
    </row>
    <row r="461" spans="1:8" ht="24.75">
      <c r="A461" s="9" t="s">
        <v>656</v>
      </c>
      <c r="B461" s="10" t="s">
        <v>11</v>
      </c>
      <c r="C461" s="10" t="s">
        <v>345</v>
      </c>
      <c r="D461" s="10" t="s">
        <v>13</v>
      </c>
      <c r="E461" s="106" t="s">
        <v>657</v>
      </c>
      <c r="F461" s="106"/>
      <c r="G461" s="15">
        <f>G462</f>
        <v>729.12</v>
      </c>
      <c r="H461" s="15">
        <f>H462</f>
        <v>729.1174</v>
      </c>
    </row>
    <row r="462" spans="1:8" ht="15">
      <c r="A462" s="26" t="s">
        <v>420</v>
      </c>
      <c r="B462" s="2" t="s">
        <v>11</v>
      </c>
      <c r="C462" s="2" t="s">
        <v>345</v>
      </c>
      <c r="D462" s="2" t="s">
        <v>13</v>
      </c>
      <c r="E462" s="105" t="s">
        <v>657</v>
      </c>
      <c r="F462" s="105" t="s">
        <v>421</v>
      </c>
      <c r="G462" s="53">
        <v>729.12</v>
      </c>
      <c r="H462" s="102">
        <v>729.1174</v>
      </c>
    </row>
    <row r="463" spans="1:8" ht="15">
      <c r="A463" s="9" t="s">
        <v>158</v>
      </c>
      <c r="B463" s="10" t="s">
        <v>11</v>
      </c>
      <c r="C463" s="10" t="s">
        <v>345</v>
      </c>
      <c r="D463" s="10" t="s">
        <v>13</v>
      </c>
      <c r="E463" s="106" t="s">
        <v>159</v>
      </c>
      <c r="F463" s="106" t="s">
        <v>5</v>
      </c>
      <c r="G463" s="15">
        <f>G464+G465</f>
        <v>1322.4370000000001</v>
      </c>
      <c r="H463" s="15">
        <f>H464+H465</f>
        <v>1315.42696</v>
      </c>
    </row>
    <row r="464" spans="1:8" ht="15">
      <c r="A464" s="26" t="s">
        <v>763</v>
      </c>
      <c r="B464" s="2" t="s">
        <v>11</v>
      </c>
      <c r="C464" s="2" t="s">
        <v>345</v>
      </c>
      <c r="D464" s="2" t="s">
        <v>13</v>
      </c>
      <c r="E464" s="105" t="s">
        <v>159</v>
      </c>
      <c r="F464" s="105" t="s">
        <v>37</v>
      </c>
      <c r="G464" s="53">
        <v>922.19</v>
      </c>
      <c r="H464" s="102">
        <v>922.19</v>
      </c>
    </row>
    <row r="465" spans="1:8" ht="15">
      <c r="A465" s="26" t="s">
        <v>420</v>
      </c>
      <c r="B465" s="2" t="s">
        <v>11</v>
      </c>
      <c r="C465" s="2" t="s">
        <v>345</v>
      </c>
      <c r="D465" s="2" t="s">
        <v>13</v>
      </c>
      <c r="E465" s="105" t="s">
        <v>159</v>
      </c>
      <c r="F465" s="105" t="s">
        <v>421</v>
      </c>
      <c r="G465" s="53">
        <v>400.247</v>
      </c>
      <c r="H465" s="102">
        <v>393.23696</v>
      </c>
    </row>
    <row r="466" spans="1:8" ht="15">
      <c r="A466" s="9" t="s">
        <v>541</v>
      </c>
      <c r="B466" s="10" t="s">
        <v>11</v>
      </c>
      <c r="C466" s="10" t="s">
        <v>345</v>
      </c>
      <c r="D466" s="10" t="s">
        <v>25</v>
      </c>
      <c r="E466" s="10" t="s">
        <v>5</v>
      </c>
      <c r="F466" s="10" t="s">
        <v>5</v>
      </c>
      <c r="G466" s="15">
        <f>G467</f>
        <v>549.00689</v>
      </c>
      <c r="H466" s="15">
        <f>H467</f>
        <v>3.25</v>
      </c>
    </row>
    <row r="467" spans="1:8" ht="24.75">
      <c r="A467" s="9" t="s">
        <v>505</v>
      </c>
      <c r="B467" s="10" t="s">
        <v>11</v>
      </c>
      <c r="C467" s="10" t="s">
        <v>345</v>
      </c>
      <c r="D467" s="10" t="s">
        <v>25</v>
      </c>
      <c r="E467" s="10" t="s">
        <v>506</v>
      </c>
      <c r="F467" s="10" t="s">
        <v>5</v>
      </c>
      <c r="G467" s="15">
        <f>G470+G468</f>
        <v>549.00689</v>
      </c>
      <c r="H467" s="15">
        <f>H470+H468</f>
        <v>3.25</v>
      </c>
    </row>
    <row r="468" spans="1:8" ht="24.75">
      <c r="A468" s="9" t="s">
        <v>829</v>
      </c>
      <c r="B468" s="10" t="s">
        <v>11</v>
      </c>
      <c r="C468" s="10" t="s">
        <v>345</v>
      </c>
      <c r="D468" s="10" t="s">
        <v>25</v>
      </c>
      <c r="E468" s="10" t="s">
        <v>830</v>
      </c>
      <c r="F468" s="10"/>
      <c r="G468" s="15">
        <f>G469</f>
        <v>215</v>
      </c>
      <c r="H468" s="15">
        <f>H469</f>
        <v>0</v>
      </c>
    </row>
    <row r="469" spans="1:8" ht="15">
      <c r="A469" s="26" t="s">
        <v>763</v>
      </c>
      <c r="B469" s="2" t="s">
        <v>11</v>
      </c>
      <c r="C469" s="2" t="s">
        <v>345</v>
      </c>
      <c r="D469" s="2" t="s">
        <v>25</v>
      </c>
      <c r="E469" s="2" t="s">
        <v>830</v>
      </c>
      <c r="F469" s="2" t="s">
        <v>37</v>
      </c>
      <c r="G469" s="53">
        <v>215</v>
      </c>
      <c r="H469" s="102">
        <v>0</v>
      </c>
    </row>
    <row r="470" spans="1:8" ht="24.75">
      <c r="A470" s="9" t="s">
        <v>112</v>
      </c>
      <c r="B470" s="10" t="s">
        <v>11</v>
      </c>
      <c r="C470" s="10" t="s">
        <v>345</v>
      </c>
      <c r="D470" s="10" t="s">
        <v>25</v>
      </c>
      <c r="E470" s="10" t="s">
        <v>542</v>
      </c>
      <c r="F470" s="10" t="s">
        <v>5</v>
      </c>
      <c r="G470" s="15">
        <f>G471</f>
        <v>334.00689</v>
      </c>
      <c r="H470" s="15">
        <f>H471</f>
        <v>3.25</v>
      </c>
    </row>
    <row r="471" spans="1:8" ht="36.75">
      <c r="A471" s="9" t="s">
        <v>543</v>
      </c>
      <c r="B471" s="10" t="s">
        <v>11</v>
      </c>
      <c r="C471" s="10" t="s">
        <v>345</v>
      </c>
      <c r="D471" s="10" t="s">
        <v>25</v>
      </c>
      <c r="E471" s="10" t="s">
        <v>544</v>
      </c>
      <c r="F471" s="10" t="s">
        <v>5</v>
      </c>
      <c r="G471" s="15">
        <f>G472</f>
        <v>334.00689</v>
      </c>
      <c r="H471" s="15">
        <f>H472</f>
        <v>3.25</v>
      </c>
    </row>
    <row r="472" spans="1:8" ht="36.75">
      <c r="A472" s="9" t="s">
        <v>543</v>
      </c>
      <c r="B472" s="10" t="s">
        <v>11</v>
      </c>
      <c r="C472" s="10" t="s">
        <v>345</v>
      </c>
      <c r="D472" s="10" t="s">
        <v>25</v>
      </c>
      <c r="E472" s="10" t="s">
        <v>545</v>
      </c>
      <c r="F472" s="10" t="s">
        <v>5</v>
      </c>
      <c r="G472" s="15">
        <f>G473+G474+G475+G476+G477</f>
        <v>334.00689</v>
      </c>
      <c r="H472" s="15">
        <f>H473+H474+H475+H476+H477</f>
        <v>3.25</v>
      </c>
    </row>
    <row r="473" spans="1:8" ht="15">
      <c r="A473" s="26" t="s">
        <v>20</v>
      </c>
      <c r="B473" s="2" t="s">
        <v>11</v>
      </c>
      <c r="C473" s="2" t="s">
        <v>345</v>
      </c>
      <c r="D473" s="2" t="s">
        <v>25</v>
      </c>
      <c r="E473" s="105" t="s">
        <v>545</v>
      </c>
      <c r="F473" s="105" t="s">
        <v>21</v>
      </c>
      <c r="G473" s="53">
        <v>266.08078</v>
      </c>
      <c r="H473" s="102">
        <v>0</v>
      </c>
    </row>
    <row r="474" spans="1:8" ht="36.75">
      <c r="A474" s="26" t="s">
        <v>22</v>
      </c>
      <c r="B474" s="2" t="s">
        <v>11</v>
      </c>
      <c r="C474" s="2" t="s">
        <v>345</v>
      </c>
      <c r="D474" s="2" t="s">
        <v>25</v>
      </c>
      <c r="E474" s="105" t="s">
        <v>545</v>
      </c>
      <c r="F474" s="105" t="s">
        <v>23</v>
      </c>
      <c r="G474" s="53">
        <v>64.67611</v>
      </c>
      <c r="H474" s="102">
        <v>0</v>
      </c>
    </row>
    <row r="475" spans="1:8" ht="15">
      <c r="A475" s="26" t="s">
        <v>763</v>
      </c>
      <c r="B475" s="2" t="s">
        <v>11</v>
      </c>
      <c r="C475" s="2" t="s">
        <v>345</v>
      </c>
      <c r="D475" s="2" t="s">
        <v>25</v>
      </c>
      <c r="E475" s="105" t="s">
        <v>545</v>
      </c>
      <c r="F475" s="105" t="s">
        <v>37</v>
      </c>
      <c r="G475" s="53">
        <v>3</v>
      </c>
      <c r="H475" s="102">
        <v>3</v>
      </c>
    </row>
    <row r="476" spans="1:8" ht="15" hidden="1">
      <c r="A476" s="12" t="s">
        <v>118</v>
      </c>
      <c r="B476" s="2" t="s">
        <v>11</v>
      </c>
      <c r="C476" s="2" t="s">
        <v>345</v>
      </c>
      <c r="D476" s="2" t="s">
        <v>25</v>
      </c>
      <c r="E476" s="105" t="s">
        <v>545</v>
      </c>
      <c r="F476" s="105" t="s">
        <v>119</v>
      </c>
      <c r="G476" s="53">
        <v>0</v>
      </c>
      <c r="H476" s="102">
        <v>0</v>
      </c>
    </row>
    <row r="477" spans="1:8" ht="15">
      <c r="A477" s="12" t="s">
        <v>120</v>
      </c>
      <c r="B477" s="2" t="s">
        <v>11</v>
      </c>
      <c r="C477" s="2" t="s">
        <v>345</v>
      </c>
      <c r="D477" s="2" t="s">
        <v>25</v>
      </c>
      <c r="E477" s="105" t="s">
        <v>545</v>
      </c>
      <c r="F477" s="105" t="s">
        <v>121</v>
      </c>
      <c r="G477" s="53">
        <v>0.25</v>
      </c>
      <c r="H477" s="102">
        <v>0.25</v>
      </c>
    </row>
    <row r="478" spans="1:8" ht="15">
      <c r="A478" s="9" t="s">
        <v>347</v>
      </c>
      <c r="B478" s="10" t="s">
        <v>11</v>
      </c>
      <c r="C478" s="10" t="s">
        <v>348</v>
      </c>
      <c r="D478" s="10"/>
      <c r="E478" s="10" t="s">
        <v>5</v>
      </c>
      <c r="F478" s="10" t="s">
        <v>5</v>
      </c>
      <c r="G478" s="15">
        <f>G479+G485+G535</f>
        <v>9737.710050000002</v>
      </c>
      <c r="H478" s="15">
        <f>H479+H485+H535</f>
        <v>9737.710050000002</v>
      </c>
    </row>
    <row r="479" spans="1:8" ht="15">
      <c r="A479" s="9" t="s">
        <v>349</v>
      </c>
      <c r="B479" s="10" t="s">
        <v>11</v>
      </c>
      <c r="C479" s="10" t="s">
        <v>348</v>
      </c>
      <c r="D479" s="10" t="s">
        <v>13</v>
      </c>
      <c r="E479" s="10" t="s">
        <v>5</v>
      </c>
      <c r="F479" s="10" t="s">
        <v>5</v>
      </c>
      <c r="G479" s="15">
        <f aca="true" t="shared" si="16" ref="G479:H483">G480</f>
        <v>1130.8898100000001</v>
      </c>
      <c r="H479" s="15">
        <f t="shared" si="16"/>
        <v>1130.8898100000001</v>
      </c>
    </row>
    <row r="480" spans="1:8" ht="36.75">
      <c r="A480" s="9" t="s">
        <v>67</v>
      </c>
      <c r="B480" s="10" t="s">
        <v>11</v>
      </c>
      <c r="C480" s="10" t="s">
        <v>348</v>
      </c>
      <c r="D480" s="10" t="s">
        <v>13</v>
      </c>
      <c r="E480" s="10" t="s">
        <v>68</v>
      </c>
      <c r="F480" s="10" t="s">
        <v>5</v>
      </c>
      <c r="G480" s="15">
        <f t="shared" si="16"/>
        <v>1130.8898100000001</v>
      </c>
      <c r="H480" s="15">
        <f t="shared" si="16"/>
        <v>1130.8898100000001</v>
      </c>
    </row>
    <row r="481" spans="1:8" ht="24.75">
      <c r="A481" s="9" t="s">
        <v>112</v>
      </c>
      <c r="B481" s="10" t="s">
        <v>11</v>
      </c>
      <c r="C481" s="10" t="s">
        <v>348</v>
      </c>
      <c r="D481" s="10" t="s">
        <v>13</v>
      </c>
      <c r="E481" s="10" t="s">
        <v>113</v>
      </c>
      <c r="F481" s="10" t="s">
        <v>5</v>
      </c>
      <c r="G481" s="15">
        <f t="shared" si="16"/>
        <v>1130.8898100000001</v>
      </c>
      <c r="H481" s="15">
        <f t="shared" si="16"/>
        <v>1130.8898100000001</v>
      </c>
    </row>
    <row r="482" spans="1:8" ht="24.75">
      <c r="A482" s="9" t="s">
        <v>350</v>
      </c>
      <c r="B482" s="10" t="s">
        <v>11</v>
      </c>
      <c r="C482" s="10" t="s">
        <v>348</v>
      </c>
      <c r="D482" s="10" t="s">
        <v>13</v>
      </c>
      <c r="E482" s="10" t="s">
        <v>351</v>
      </c>
      <c r="F482" s="10" t="s">
        <v>5</v>
      </c>
      <c r="G482" s="15">
        <f t="shared" si="16"/>
        <v>1130.8898100000001</v>
      </c>
      <c r="H482" s="15">
        <f t="shared" si="16"/>
        <v>1130.8898100000001</v>
      </c>
    </row>
    <row r="483" spans="1:8" ht="15">
      <c r="A483" s="9" t="s">
        <v>352</v>
      </c>
      <c r="B483" s="10" t="s">
        <v>11</v>
      </c>
      <c r="C483" s="10" t="s">
        <v>348</v>
      </c>
      <c r="D483" s="10" t="s">
        <v>13</v>
      </c>
      <c r="E483" s="10" t="s">
        <v>353</v>
      </c>
      <c r="F483" s="10" t="s">
        <v>5</v>
      </c>
      <c r="G483" s="15">
        <f t="shared" si="16"/>
        <v>1130.8898100000001</v>
      </c>
      <c r="H483" s="15">
        <f t="shared" si="16"/>
        <v>1130.8898100000001</v>
      </c>
    </row>
    <row r="484" spans="1:8" ht="15">
      <c r="A484" s="26" t="s">
        <v>354</v>
      </c>
      <c r="B484" s="2" t="s">
        <v>11</v>
      </c>
      <c r="C484" s="2" t="s">
        <v>348</v>
      </c>
      <c r="D484" s="2" t="s">
        <v>13</v>
      </c>
      <c r="E484" s="2" t="s">
        <v>353</v>
      </c>
      <c r="F484" s="2" t="s">
        <v>355</v>
      </c>
      <c r="G484" s="53">
        <v>1130.8898100000001</v>
      </c>
      <c r="H484" s="102">
        <v>1130.8898100000001</v>
      </c>
    </row>
    <row r="485" spans="1:8" ht="15">
      <c r="A485" s="9" t="s">
        <v>356</v>
      </c>
      <c r="B485" s="10" t="s">
        <v>11</v>
      </c>
      <c r="C485" s="10" t="s">
        <v>348</v>
      </c>
      <c r="D485" s="10" t="s">
        <v>185</v>
      </c>
      <c r="E485" s="10" t="s">
        <v>5</v>
      </c>
      <c r="F485" s="10" t="s">
        <v>5</v>
      </c>
      <c r="G485" s="15">
        <f>G486+G532</f>
        <v>6310.390240000001</v>
      </c>
      <c r="H485" s="15">
        <f>H486+H532</f>
        <v>6310.390240000001</v>
      </c>
    </row>
    <row r="486" spans="1:8" ht="36.75">
      <c r="A486" s="9" t="s">
        <v>26</v>
      </c>
      <c r="B486" s="10" t="s">
        <v>11</v>
      </c>
      <c r="C486" s="10" t="s">
        <v>348</v>
      </c>
      <c r="D486" s="10" t="s">
        <v>185</v>
      </c>
      <c r="E486" s="10" t="s">
        <v>27</v>
      </c>
      <c r="F486" s="10" t="s">
        <v>5</v>
      </c>
      <c r="G486" s="15">
        <f>G487+G495+G526</f>
        <v>6246.390240000001</v>
      </c>
      <c r="H486" s="15">
        <f>H487+H495+H526</f>
        <v>6246.390240000001</v>
      </c>
    </row>
    <row r="487" spans="1:8" ht="15" hidden="1">
      <c r="A487" s="9" t="s">
        <v>28</v>
      </c>
      <c r="B487" s="10" t="s">
        <v>11</v>
      </c>
      <c r="C487" s="10" t="s">
        <v>348</v>
      </c>
      <c r="D487" s="10" t="s">
        <v>185</v>
      </c>
      <c r="E487" s="10" t="s">
        <v>29</v>
      </c>
      <c r="F487" s="10" t="s">
        <v>5</v>
      </c>
      <c r="G487" s="15">
        <f>G488+G491</f>
        <v>0</v>
      </c>
      <c r="H487" s="102"/>
    </row>
    <row r="488" spans="1:8" ht="48.75" hidden="1">
      <c r="A488" s="9" t="s">
        <v>357</v>
      </c>
      <c r="B488" s="10" t="s">
        <v>11</v>
      </c>
      <c r="C488" s="10" t="s">
        <v>348</v>
      </c>
      <c r="D488" s="10" t="s">
        <v>185</v>
      </c>
      <c r="E488" s="10" t="s">
        <v>358</v>
      </c>
      <c r="F488" s="10" t="s">
        <v>5</v>
      </c>
      <c r="G488" s="15">
        <f>G489</f>
        <v>0</v>
      </c>
      <c r="H488" s="102"/>
    </row>
    <row r="489" spans="1:8" ht="48.75" hidden="1">
      <c r="A489" s="9" t="s">
        <v>359</v>
      </c>
      <c r="B489" s="10" t="s">
        <v>11</v>
      </c>
      <c r="C489" s="10" t="s">
        <v>348</v>
      </c>
      <c r="D489" s="10" t="s">
        <v>185</v>
      </c>
      <c r="E489" s="10" t="s">
        <v>360</v>
      </c>
      <c r="F489" s="10" t="s">
        <v>5</v>
      </c>
      <c r="G489" s="15">
        <f>G490</f>
        <v>0</v>
      </c>
      <c r="H489" s="102"/>
    </row>
    <row r="490" spans="1:8" ht="15" hidden="1">
      <c r="A490" s="26" t="s">
        <v>361</v>
      </c>
      <c r="B490" s="2" t="s">
        <v>11</v>
      </c>
      <c r="C490" s="2" t="s">
        <v>348</v>
      </c>
      <c r="D490" s="2" t="s">
        <v>185</v>
      </c>
      <c r="E490" s="2" t="s">
        <v>360</v>
      </c>
      <c r="F490" s="2" t="s">
        <v>362</v>
      </c>
      <c r="G490" s="53">
        <v>0</v>
      </c>
      <c r="H490" s="102"/>
    </row>
    <row r="491" spans="1:8" ht="24.75" hidden="1">
      <c r="A491" s="9" t="s">
        <v>363</v>
      </c>
      <c r="B491" s="10" t="s">
        <v>11</v>
      </c>
      <c r="C491" s="10" t="s">
        <v>348</v>
      </c>
      <c r="D491" s="10" t="s">
        <v>185</v>
      </c>
      <c r="E491" s="10" t="s">
        <v>364</v>
      </c>
      <c r="F491" s="10" t="s">
        <v>5</v>
      </c>
      <c r="G491" s="15">
        <f>G492</f>
        <v>0</v>
      </c>
      <c r="H491" s="102"/>
    </row>
    <row r="492" spans="1:8" ht="24.75" hidden="1">
      <c r="A492" s="9" t="s">
        <v>363</v>
      </c>
      <c r="B492" s="10" t="s">
        <v>11</v>
      </c>
      <c r="C492" s="10" t="s">
        <v>348</v>
      </c>
      <c r="D492" s="10" t="s">
        <v>185</v>
      </c>
      <c r="E492" s="10" t="s">
        <v>365</v>
      </c>
      <c r="F492" s="10" t="s">
        <v>5</v>
      </c>
      <c r="G492" s="15">
        <f>G493+G494</f>
        <v>0</v>
      </c>
      <c r="H492" s="102"/>
    </row>
    <row r="493" spans="1:8" ht="24.75" hidden="1">
      <c r="A493" s="26" t="s">
        <v>366</v>
      </c>
      <c r="B493" s="2" t="s">
        <v>11</v>
      </c>
      <c r="C493" s="2" t="s">
        <v>348</v>
      </c>
      <c r="D493" s="2" t="s">
        <v>185</v>
      </c>
      <c r="E493" s="2" t="s">
        <v>365</v>
      </c>
      <c r="F493" s="2" t="s">
        <v>367</v>
      </c>
      <c r="G493" s="53">
        <v>0</v>
      </c>
      <c r="H493" s="102"/>
    </row>
    <row r="494" spans="1:8" ht="48.75" hidden="1">
      <c r="A494" s="26" t="s">
        <v>368</v>
      </c>
      <c r="B494" s="2" t="s">
        <v>11</v>
      </c>
      <c r="C494" s="2" t="s">
        <v>348</v>
      </c>
      <c r="D494" s="2" t="s">
        <v>185</v>
      </c>
      <c r="E494" s="2" t="s">
        <v>365</v>
      </c>
      <c r="F494" s="2" t="s">
        <v>369</v>
      </c>
      <c r="G494" s="53">
        <v>0</v>
      </c>
      <c r="H494" s="102"/>
    </row>
    <row r="495" spans="1:8" ht="24.75">
      <c r="A495" s="9" t="s">
        <v>553</v>
      </c>
      <c r="B495" s="10" t="s">
        <v>11</v>
      </c>
      <c r="C495" s="10" t="s">
        <v>348</v>
      </c>
      <c r="D495" s="10" t="s">
        <v>185</v>
      </c>
      <c r="E495" s="10" t="s">
        <v>554</v>
      </c>
      <c r="F495" s="10" t="s">
        <v>5</v>
      </c>
      <c r="G495" s="15">
        <f>G496+G499+G502+G505+G508+G511+G514+G517+G520+G523</f>
        <v>51.29024</v>
      </c>
      <c r="H495" s="15">
        <f>H496+H499+H502+H505+H508+H511+H514+H517+H520+H523</f>
        <v>51.29024</v>
      </c>
    </row>
    <row r="496" spans="1:8" ht="60.75">
      <c r="A496" s="9" t="s">
        <v>562</v>
      </c>
      <c r="B496" s="10" t="s">
        <v>11</v>
      </c>
      <c r="C496" s="10" t="s">
        <v>348</v>
      </c>
      <c r="D496" s="10" t="s">
        <v>185</v>
      </c>
      <c r="E496" s="10" t="s">
        <v>563</v>
      </c>
      <c r="F496" s="10" t="s">
        <v>5</v>
      </c>
      <c r="G496" s="15">
        <f>G497</f>
        <v>7</v>
      </c>
      <c r="H496" s="15">
        <f>H497</f>
        <v>7</v>
      </c>
    </row>
    <row r="497" spans="1:8" ht="36.75">
      <c r="A497" s="9" t="s">
        <v>557</v>
      </c>
      <c r="B497" s="10" t="s">
        <v>11</v>
      </c>
      <c r="C497" s="10" t="s">
        <v>348</v>
      </c>
      <c r="D497" s="10" t="s">
        <v>185</v>
      </c>
      <c r="E497" s="10" t="s">
        <v>564</v>
      </c>
      <c r="F497" s="10" t="s">
        <v>5</v>
      </c>
      <c r="G497" s="15">
        <f>G498</f>
        <v>7</v>
      </c>
      <c r="H497" s="15">
        <f>H498</f>
        <v>7</v>
      </c>
    </row>
    <row r="498" spans="1:8" ht="15">
      <c r="A498" s="26" t="s">
        <v>763</v>
      </c>
      <c r="B498" s="2" t="s">
        <v>11</v>
      </c>
      <c r="C498" s="2" t="s">
        <v>348</v>
      </c>
      <c r="D498" s="2" t="s">
        <v>185</v>
      </c>
      <c r="E498" s="2" t="s">
        <v>564</v>
      </c>
      <c r="F498" s="2" t="s">
        <v>37</v>
      </c>
      <c r="G498" s="53">
        <v>7</v>
      </c>
      <c r="H498" s="102">
        <v>7</v>
      </c>
    </row>
    <row r="499" spans="1:8" ht="36.75" hidden="1">
      <c r="A499" s="9" t="s">
        <v>565</v>
      </c>
      <c r="B499" s="10" t="s">
        <v>11</v>
      </c>
      <c r="C499" s="10" t="s">
        <v>348</v>
      </c>
      <c r="D499" s="10" t="s">
        <v>185</v>
      </c>
      <c r="E499" s="10" t="s">
        <v>566</v>
      </c>
      <c r="F499" s="10" t="s">
        <v>5</v>
      </c>
      <c r="G499" s="15">
        <f>G500</f>
        <v>0</v>
      </c>
      <c r="H499" s="102"/>
    </row>
    <row r="500" spans="1:8" ht="36.75" hidden="1">
      <c r="A500" s="9" t="s">
        <v>557</v>
      </c>
      <c r="B500" s="10" t="s">
        <v>11</v>
      </c>
      <c r="C500" s="10" t="s">
        <v>348</v>
      </c>
      <c r="D500" s="10" t="s">
        <v>185</v>
      </c>
      <c r="E500" s="10" t="s">
        <v>567</v>
      </c>
      <c r="F500" s="10" t="s">
        <v>5</v>
      </c>
      <c r="G500" s="15">
        <f>G501</f>
        <v>0</v>
      </c>
      <c r="H500" s="102"/>
    </row>
    <row r="501" spans="1:8" ht="15" hidden="1">
      <c r="A501" s="26" t="s">
        <v>763</v>
      </c>
      <c r="B501" s="2" t="s">
        <v>11</v>
      </c>
      <c r="C501" s="2" t="s">
        <v>348</v>
      </c>
      <c r="D501" s="2" t="s">
        <v>185</v>
      </c>
      <c r="E501" s="2" t="s">
        <v>567</v>
      </c>
      <c r="F501" s="2" t="s">
        <v>37</v>
      </c>
      <c r="G501" s="53">
        <v>0</v>
      </c>
      <c r="H501" s="102"/>
    </row>
    <row r="502" spans="1:8" ht="24.75">
      <c r="A502" s="9" t="s">
        <v>555</v>
      </c>
      <c r="B502" s="10" t="s">
        <v>11</v>
      </c>
      <c r="C502" s="10" t="s">
        <v>348</v>
      </c>
      <c r="D502" s="10" t="s">
        <v>185</v>
      </c>
      <c r="E502" s="10" t="s">
        <v>556</v>
      </c>
      <c r="F502" s="10" t="s">
        <v>5</v>
      </c>
      <c r="G502" s="15">
        <f>G503</f>
        <v>4.9</v>
      </c>
      <c r="H502" s="15">
        <f>H503</f>
        <v>4.9</v>
      </c>
    </row>
    <row r="503" spans="1:8" ht="36.75">
      <c r="A503" s="9" t="s">
        <v>557</v>
      </c>
      <c r="B503" s="10" t="s">
        <v>11</v>
      </c>
      <c r="C503" s="10" t="s">
        <v>348</v>
      </c>
      <c r="D503" s="10" t="s">
        <v>185</v>
      </c>
      <c r="E503" s="10" t="s">
        <v>558</v>
      </c>
      <c r="F503" s="10" t="s">
        <v>5</v>
      </c>
      <c r="G503" s="15">
        <f>G504</f>
        <v>4.9</v>
      </c>
      <c r="H503" s="15">
        <f>H504</f>
        <v>4.9</v>
      </c>
    </row>
    <row r="504" spans="1:8" ht="15">
      <c r="A504" s="26" t="s">
        <v>763</v>
      </c>
      <c r="B504" s="2" t="s">
        <v>11</v>
      </c>
      <c r="C504" s="2" t="s">
        <v>348</v>
      </c>
      <c r="D504" s="2" t="s">
        <v>185</v>
      </c>
      <c r="E504" s="2" t="s">
        <v>558</v>
      </c>
      <c r="F504" s="2" t="s">
        <v>37</v>
      </c>
      <c r="G504" s="53">
        <v>4.9</v>
      </c>
      <c r="H504" s="102">
        <v>4.9</v>
      </c>
    </row>
    <row r="505" spans="1:8" ht="15">
      <c r="A505" s="9" t="s">
        <v>559</v>
      </c>
      <c r="B505" s="10" t="s">
        <v>11</v>
      </c>
      <c r="C505" s="10" t="s">
        <v>348</v>
      </c>
      <c r="D505" s="10" t="s">
        <v>185</v>
      </c>
      <c r="E505" s="10" t="s">
        <v>560</v>
      </c>
      <c r="F505" s="10" t="s">
        <v>5</v>
      </c>
      <c r="G505" s="15">
        <f>G506</f>
        <v>3.3</v>
      </c>
      <c r="H505" s="15">
        <f>H506</f>
        <v>3.3</v>
      </c>
    </row>
    <row r="506" spans="1:8" ht="36.75">
      <c r="A506" s="9" t="s">
        <v>557</v>
      </c>
      <c r="B506" s="10" t="s">
        <v>11</v>
      </c>
      <c r="C506" s="10" t="s">
        <v>348</v>
      </c>
      <c r="D506" s="10" t="s">
        <v>185</v>
      </c>
      <c r="E506" s="10" t="s">
        <v>561</v>
      </c>
      <c r="F506" s="10" t="s">
        <v>5</v>
      </c>
      <c r="G506" s="15">
        <f>G507</f>
        <v>3.3</v>
      </c>
      <c r="H506" s="15">
        <f>H507</f>
        <v>3.3</v>
      </c>
    </row>
    <row r="507" spans="1:8" ht="15">
      <c r="A507" s="26" t="s">
        <v>763</v>
      </c>
      <c r="B507" s="2" t="s">
        <v>11</v>
      </c>
      <c r="C507" s="2" t="s">
        <v>348</v>
      </c>
      <c r="D507" s="2" t="s">
        <v>185</v>
      </c>
      <c r="E507" s="2" t="s">
        <v>561</v>
      </c>
      <c r="F507" s="2" t="s">
        <v>37</v>
      </c>
      <c r="G507" s="53">
        <v>3.3</v>
      </c>
      <c r="H507" s="102">
        <v>3.3</v>
      </c>
    </row>
    <row r="508" spans="1:8" ht="48.75">
      <c r="A508" s="9" t="s">
        <v>568</v>
      </c>
      <c r="B508" s="10" t="s">
        <v>11</v>
      </c>
      <c r="C508" s="10" t="s">
        <v>348</v>
      </c>
      <c r="D508" s="10" t="s">
        <v>185</v>
      </c>
      <c r="E508" s="10" t="s">
        <v>569</v>
      </c>
      <c r="F508" s="10" t="s">
        <v>5</v>
      </c>
      <c r="G508" s="15">
        <f>G509</f>
        <v>5</v>
      </c>
      <c r="H508" s="15">
        <f>H509</f>
        <v>5</v>
      </c>
    </row>
    <row r="509" spans="1:8" ht="36.75">
      <c r="A509" s="9" t="s">
        <v>557</v>
      </c>
      <c r="B509" s="10" t="s">
        <v>11</v>
      </c>
      <c r="C509" s="10" t="s">
        <v>348</v>
      </c>
      <c r="D509" s="10" t="s">
        <v>185</v>
      </c>
      <c r="E509" s="10" t="s">
        <v>570</v>
      </c>
      <c r="F509" s="10" t="s">
        <v>5</v>
      </c>
      <c r="G509" s="15">
        <f>G510</f>
        <v>5</v>
      </c>
      <c r="H509" s="15">
        <f>H510</f>
        <v>5</v>
      </c>
    </row>
    <row r="510" spans="1:8" ht="15">
      <c r="A510" s="26" t="s">
        <v>763</v>
      </c>
      <c r="B510" s="2" t="s">
        <v>11</v>
      </c>
      <c r="C510" s="2" t="s">
        <v>348</v>
      </c>
      <c r="D510" s="2" t="s">
        <v>185</v>
      </c>
      <c r="E510" s="2" t="s">
        <v>570</v>
      </c>
      <c r="F510" s="2" t="s">
        <v>37</v>
      </c>
      <c r="G510" s="53">
        <v>5</v>
      </c>
      <c r="H510" s="102">
        <v>5</v>
      </c>
    </row>
    <row r="511" spans="1:8" ht="15" hidden="1">
      <c r="A511" s="9" t="s">
        <v>571</v>
      </c>
      <c r="B511" s="10" t="s">
        <v>11</v>
      </c>
      <c r="C511" s="10" t="s">
        <v>348</v>
      </c>
      <c r="D511" s="10" t="s">
        <v>185</v>
      </c>
      <c r="E511" s="10" t="s">
        <v>572</v>
      </c>
      <c r="F511" s="10" t="s">
        <v>5</v>
      </c>
      <c r="G511" s="15">
        <f>G512</f>
        <v>0</v>
      </c>
      <c r="H511" s="102"/>
    </row>
    <row r="512" spans="1:8" ht="36.75" hidden="1">
      <c r="A512" s="9" t="s">
        <v>557</v>
      </c>
      <c r="B512" s="10" t="s">
        <v>11</v>
      </c>
      <c r="C512" s="10" t="s">
        <v>348</v>
      </c>
      <c r="D512" s="10" t="s">
        <v>185</v>
      </c>
      <c r="E512" s="10" t="s">
        <v>573</v>
      </c>
      <c r="F512" s="10" t="s">
        <v>5</v>
      </c>
      <c r="G512" s="15">
        <f>G513</f>
        <v>0</v>
      </c>
      <c r="H512" s="102"/>
    </row>
    <row r="513" spans="1:8" ht="15" hidden="1">
      <c r="A513" s="26" t="s">
        <v>763</v>
      </c>
      <c r="B513" s="2" t="s">
        <v>11</v>
      </c>
      <c r="C513" s="2" t="s">
        <v>348</v>
      </c>
      <c r="D513" s="2" t="s">
        <v>185</v>
      </c>
      <c r="E513" s="2" t="s">
        <v>573</v>
      </c>
      <c r="F513" s="2" t="s">
        <v>37</v>
      </c>
      <c r="G513" s="53">
        <v>0</v>
      </c>
      <c r="H513" s="102"/>
    </row>
    <row r="514" spans="1:8" ht="24.75">
      <c r="A514" s="9" t="s">
        <v>574</v>
      </c>
      <c r="B514" s="10" t="s">
        <v>11</v>
      </c>
      <c r="C514" s="10" t="s">
        <v>348</v>
      </c>
      <c r="D514" s="10" t="s">
        <v>185</v>
      </c>
      <c r="E514" s="10" t="s">
        <v>575</v>
      </c>
      <c r="F514" s="10" t="s">
        <v>5</v>
      </c>
      <c r="G514" s="15">
        <f>G515</f>
        <v>13.1</v>
      </c>
      <c r="H514" s="15">
        <f>H515</f>
        <v>13.1</v>
      </c>
    </row>
    <row r="515" spans="1:8" ht="36.75">
      <c r="A515" s="9" t="s">
        <v>557</v>
      </c>
      <c r="B515" s="10" t="s">
        <v>11</v>
      </c>
      <c r="C515" s="10" t="s">
        <v>348</v>
      </c>
      <c r="D515" s="10" t="s">
        <v>185</v>
      </c>
      <c r="E515" s="10" t="s">
        <v>576</v>
      </c>
      <c r="F515" s="10" t="s">
        <v>5</v>
      </c>
      <c r="G515" s="15">
        <f>G516</f>
        <v>13.1</v>
      </c>
      <c r="H515" s="15">
        <f>H516</f>
        <v>13.1</v>
      </c>
    </row>
    <row r="516" spans="1:8" ht="15">
      <c r="A516" s="26" t="s">
        <v>763</v>
      </c>
      <c r="B516" s="2" t="s">
        <v>11</v>
      </c>
      <c r="C516" s="2" t="s">
        <v>348</v>
      </c>
      <c r="D516" s="2" t="s">
        <v>185</v>
      </c>
      <c r="E516" s="2" t="s">
        <v>576</v>
      </c>
      <c r="F516" s="2" t="s">
        <v>37</v>
      </c>
      <c r="G516" s="53">
        <v>13.1</v>
      </c>
      <c r="H516" s="102">
        <v>13.1</v>
      </c>
    </row>
    <row r="517" spans="1:8" ht="15">
      <c r="A517" s="9" t="s">
        <v>577</v>
      </c>
      <c r="B517" s="10" t="s">
        <v>11</v>
      </c>
      <c r="C517" s="10" t="s">
        <v>348</v>
      </c>
      <c r="D517" s="10" t="s">
        <v>185</v>
      </c>
      <c r="E517" s="10" t="s">
        <v>578</v>
      </c>
      <c r="F517" s="10" t="s">
        <v>5</v>
      </c>
      <c r="G517" s="15">
        <f>G518</f>
        <v>5.99024</v>
      </c>
      <c r="H517" s="15">
        <f>H518</f>
        <v>5.99024</v>
      </c>
    </row>
    <row r="518" spans="1:8" ht="36.75">
      <c r="A518" s="9" t="s">
        <v>557</v>
      </c>
      <c r="B518" s="10" t="s">
        <v>11</v>
      </c>
      <c r="C518" s="10" t="s">
        <v>348</v>
      </c>
      <c r="D518" s="10" t="s">
        <v>185</v>
      </c>
      <c r="E518" s="10" t="s">
        <v>579</v>
      </c>
      <c r="F518" s="10" t="s">
        <v>5</v>
      </c>
      <c r="G518" s="15">
        <f>G519</f>
        <v>5.99024</v>
      </c>
      <c r="H518" s="15">
        <f>H519</f>
        <v>5.99024</v>
      </c>
    </row>
    <row r="519" spans="1:8" ht="15">
      <c r="A519" s="26" t="s">
        <v>763</v>
      </c>
      <c r="B519" s="2" t="s">
        <v>11</v>
      </c>
      <c r="C519" s="2" t="s">
        <v>348</v>
      </c>
      <c r="D519" s="2" t="s">
        <v>185</v>
      </c>
      <c r="E519" s="2" t="s">
        <v>579</v>
      </c>
      <c r="F519" s="2" t="s">
        <v>37</v>
      </c>
      <c r="G519" s="53">
        <v>5.99024</v>
      </c>
      <c r="H519" s="102">
        <v>5.99024</v>
      </c>
    </row>
    <row r="520" spans="1:8" ht="24.75" hidden="1">
      <c r="A520" s="9" t="s">
        <v>580</v>
      </c>
      <c r="B520" s="10" t="s">
        <v>11</v>
      </c>
      <c r="C520" s="10" t="s">
        <v>348</v>
      </c>
      <c r="D520" s="10" t="s">
        <v>185</v>
      </c>
      <c r="E520" s="10" t="s">
        <v>581</v>
      </c>
      <c r="F520" s="10" t="s">
        <v>5</v>
      </c>
      <c r="G520" s="15">
        <f>G521</f>
        <v>0</v>
      </c>
      <c r="H520" s="102"/>
    </row>
    <row r="521" spans="1:8" ht="36.75" hidden="1">
      <c r="A521" s="9" t="s">
        <v>557</v>
      </c>
      <c r="B521" s="10" t="s">
        <v>11</v>
      </c>
      <c r="C521" s="10" t="s">
        <v>348</v>
      </c>
      <c r="D521" s="10" t="s">
        <v>185</v>
      </c>
      <c r="E521" s="10" t="s">
        <v>582</v>
      </c>
      <c r="F521" s="10" t="s">
        <v>5</v>
      </c>
      <c r="G521" s="15">
        <f>G522</f>
        <v>0</v>
      </c>
      <c r="H521" s="102"/>
    </row>
    <row r="522" spans="1:8" ht="15" hidden="1">
      <c r="A522" s="26" t="s">
        <v>763</v>
      </c>
      <c r="B522" s="2" t="s">
        <v>11</v>
      </c>
      <c r="C522" s="2" t="s">
        <v>348</v>
      </c>
      <c r="D522" s="2" t="s">
        <v>185</v>
      </c>
      <c r="E522" s="2" t="s">
        <v>582</v>
      </c>
      <c r="F522" s="2" t="s">
        <v>37</v>
      </c>
      <c r="G522" s="53">
        <v>0</v>
      </c>
      <c r="H522" s="102"/>
    </row>
    <row r="523" spans="1:8" ht="24.75">
      <c r="A523" s="9" t="s">
        <v>583</v>
      </c>
      <c r="B523" s="10" t="s">
        <v>11</v>
      </c>
      <c r="C523" s="10" t="s">
        <v>348</v>
      </c>
      <c r="D523" s="10" t="s">
        <v>185</v>
      </c>
      <c r="E523" s="10" t="s">
        <v>584</v>
      </c>
      <c r="F523" s="10" t="s">
        <v>5</v>
      </c>
      <c r="G523" s="15">
        <f>G524</f>
        <v>12</v>
      </c>
      <c r="H523" s="15">
        <f>H524</f>
        <v>12</v>
      </c>
    </row>
    <row r="524" spans="1:8" ht="36.75">
      <c r="A524" s="9" t="s">
        <v>557</v>
      </c>
      <c r="B524" s="10" t="s">
        <v>11</v>
      </c>
      <c r="C524" s="10" t="s">
        <v>348</v>
      </c>
      <c r="D524" s="10" t="s">
        <v>185</v>
      </c>
      <c r="E524" s="10" t="s">
        <v>585</v>
      </c>
      <c r="F524" s="10" t="s">
        <v>5</v>
      </c>
      <c r="G524" s="15">
        <f>G525</f>
        <v>12</v>
      </c>
      <c r="H524" s="15">
        <f>H525</f>
        <v>12</v>
      </c>
    </row>
    <row r="525" spans="1:8" ht="15">
      <c r="A525" s="26" t="s">
        <v>763</v>
      </c>
      <c r="B525" s="2" t="s">
        <v>11</v>
      </c>
      <c r="C525" s="2" t="s">
        <v>348</v>
      </c>
      <c r="D525" s="2" t="s">
        <v>185</v>
      </c>
      <c r="E525" s="2" t="s">
        <v>585</v>
      </c>
      <c r="F525" s="2" t="s">
        <v>37</v>
      </c>
      <c r="G525" s="53">
        <v>12</v>
      </c>
      <c r="H525" s="102">
        <v>12</v>
      </c>
    </row>
    <row r="526" spans="1:8" ht="24.75">
      <c r="A526" s="9" t="s">
        <v>45</v>
      </c>
      <c r="B526" s="10" t="s">
        <v>11</v>
      </c>
      <c r="C526" s="10" t="s">
        <v>348</v>
      </c>
      <c r="D526" s="10" t="s">
        <v>185</v>
      </c>
      <c r="E526" s="10" t="s">
        <v>46</v>
      </c>
      <c r="F526" s="10" t="s">
        <v>5</v>
      </c>
      <c r="G526" s="15">
        <f>G527</f>
        <v>6195.1</v>
      </c>
      <c r="H526" s="15">
        <f>H527</f>
        <v>6195.1</v>
      </c>
    </row>
    <row r="527" spans="1:8" ht="15">
      <c r="A527" s="9" t="s">
        <v>831</v>
      </c>
      <c r="B527" s="10" t="s">
        <v>11</v>
      </c>
      <c r="C527" s="10" t="s">
        <v>348</v>
      </c>
      <c r="D527" s="10" t="s">
        <v>185</v>
      </c>
      <c r="E527" s="10" t="s">
        <v>832</v>
      </c>
      <c r="F527" s="10" t="s">
        <v>5</v>
      </c>
      <c r="G527" s="15">
        <f>G528+G530</f>
        <v>6195.1</v>
      </c>
      <c r="H527" s="15">
        <f>H528+H530</f>
        <v>6195.1</v>
      </c>
    </row>
    <row r="528" spans="1:8" ht="24.75">
      <c r="A528" s="9" t="s">
        <v>833</v>
      </c>
      <c r="B528" s="10" t="s">
        <v>11</v>
      </c>
      <c r="C528" s="10" t="s">
        <v>348</v>
      </c>
      <c r="D528" s="10" t="s">
        <v>185</v>
      </c>
      <c r="E528" s="10" t="s">
        <v>834</v>
      </c>
      <c r="F528" s="10"/>
      <c r="G528" s="15">
        <f>G529</f>
        <v>6195.1</v>
      </c>
      <c r="H528" s="15">
        <f>H529</f>
        <v>6195.1</v>
      </c>
    </row>
    <row r="529" spans="1:8" ht="24.75">
      <c r="A529" s="26" t="s">
        <v>835</v>
      </c>
      <c r="B529" s="2" t="s">
        <v>11</v>
      </c>
      <c r="C529" s="2" t="s">
        <v>348</v>
      </c>
      <c r="D529" s="2" t="s">
        <v>185</v>
      </c>
      <c r="E529" s="2" t="s">
        <v>834</v>
      </c>
      <c r="F529" s="2" t="s">
        <v>362</v>
      </c>
      <c r="G529" s="53">
        <v>6195.1</v>
      </c>
      <c r="H529" s="53">
        <v>6195.1</v>
      </c>
    </row>
    <row r="530" spans="1:8" ht="60.75" hidden="1">
      <c r="A530" s="9" t="s">
        <v>836</v>
      </c>
      <c r="B530" s="10" t="s">
        <v>11</v>
      </c>
      <c r="C530" s="10" t="s">
        <v>348</v>
      </c>
      <c r="D530" s="10" t="s">
        <v>185</v>
      </c>
      <c r="E530" s="10" t="s">
        <v>837</v>
      </c>
      <c r="F530" s="10" t="s">
        <v>5</v>
      </c>
      <c r="G530" s="15">
        <f>G531</f>
        <v>0</v>
      </c>
      <c r="H530" s="102"/>
    </row>
    <row r="531" spans="1:8" ht="15" hidden="1">
      <c r="A531" s="26" t="s">
        <v>361</v>
      </c>
      <c r="B531" s="2" t="s">
        <v>11</v>
      </c>
      <c r="C531" s="2" t="s">
        <v>348</v>
      </c>
      <c r="D531" s="2" t="s">
        <v>185</v>
      </c>
      <c r="E531" s="2" t="s">
        <v>837</v>
      </c>
      <c r="F531" s="2" t="s">
        <v>362</v>
      </c>
      <c r="G531" s="53">
        <v>0</v>
      </c>
      <c r="H531" s="102"/>
    </row>
    <row r="532" spans="1:8" ht="15">
      <c r="A532" s="9" t="s">
        <v>16</v>
      </c>
      <c r="B532" s="10" t="s">
        <v>11</v>
      </c>
      <c r="C532" s="10" t="s">
        <v>348</v>
      </c>
      <c r="D532" s="10" t="s">
        <v>185</v>
      </c>
      <c r="E532" s="10" t="s">
        <v>17</v>
      </c>
      <c r="F532" s="10"/>
      <c r="G532" s="15">
        <f>G533</f>
        <v>64</v>
      </c>
      <c r="H532" s="15">
        <f>H533</f>
        <v>64</v>
      </c>
    </row>
    <row r="533" spans="1:8" ht="15">
      <c r="A533" s="9" t="s">
        <v>132</v>
      </c>
      <c r="B533" s="10" t="s">
        <v>11</v>
      </c>
      <c r="C533" s="10" t="s">
        <v>348</v>
      </c>
      <c r="D533" s="10" t="s">
        <v>185</v>
      </c>
      <c r="E533" s="10" t="s">
        <v>134</v>
      </c>
      <c r="F533" s="10"/>
      <c r="G533" s="15">
        <f>G534</f>
        <v>64</v>
      </c>
      <c r="H533" s="15">
        <f>H534</f>
        <v>64</v>
      </c>
    </row>
    <row r="534" spans="1:8" ht="15">
      <c r="A534" s="26" t="s">
        <v>651</v>
      </c>
      <c r="B534" s="2" t="s">
        <v>11</v>
      </c>
      <c r="C534" s="2" t="s">
        <v>348</v>
      </c>
      <c r="D534" s="2" t="s">
        <v>185</v>
      </c>
      <c r="E534" s="2" t="s">
        <v>134</v>
      </c>
      <c r="F534" s="2" t="s">
        <v>652</v>
      </c>
      <c r="G534" s="53">
        <v>64</v>
      </c>
      <c r="H534" s="102">
        <v>64</v>
      </c>
    </row>
    <row r="535" spans="1:8" ht="15">
      <c r="A535" s="9" t="s">
        <v>374</v>
      </c>
      <c r="B535" s="10" t="s">
        <v>11</v>
      </c>
      <c r="C535" s="10" t="s">
        <v>348</v>
      </c>
      <c r="D535" s="10" t="s">
        <v>25</v>
      </c>
      <c r="E535" s="2"/>
      <c r="F535" s="2"/>
      <c r="G535" s="15">
        <f aca="true" t="shared" si="17" ref="G535:H537">G536</f>
        <v>2296.4300000000003</v>
      </c>
      <c r="H535" s="15">
        <f t="shared" si="17"/>
        <v>2296.4300000000003</v>
      </c>
    </row>
    <row r="536" spans="1:8" ht="36.75">
      <c r="A536" s="9" t="s">
        <v>26</v>
      </c>
      <c r="B536" s="10" t="s">
        <v>11</v>
      </c>
      <c r="C536" s="10" t="s">
        <v>348</v>
      </c>
      <c r="D536" s="10" t="s">
        <v>25</v>
      </c>
      <c r="E536" s="10" t="s">
        <v>27</v>
      </c>
      <c r="F536" s="2"/>
      <c r="G536" s="15">
        <f t="shared" si="17"/>
        <v>2296.4300000000003</v>
      </c>
      <c r="H536" s="15">
        <f t="shared" si="17"/>
        <v>2296.4300000000003</v>
      </c>
    </row>
    <row r="537" spans="1:8" ht="15">
      <c r="A537" s="9" t="s">
        <v>28</v>
      </c>
      <c r="B537" s="10" t="s">
        <v>11</v>
      </c>
      <c r="C537" s="10" t="s">
        <v>348</v>
      </c>
      <c r="D537" s="10" t="s">
        <v>25</v>
      </c>
      <c r="E537" s="10" t="s">
        <v>29</v>
      </c>
      <c r="F537" s="2"/>
      <c r="G537" s="15">
        <f t="shared" si="17"/>
        <v>2296.4300000000003</v>
      </c>
      <c r="H537" s="15">
        <f t="shared" si="17"/>
        <v>2296.4300000000003</v>
      </c>
    </row>
    <row r="538" spans="1:8" ht="24.75">
      <c r="A538" s="9" t="s">
        <v>838</v>
      </c>
      <c r="B538" s="10" t="s">
        <v>11</v>
      </c>
      <c r="C538" s="10" t="s">
        <v>348</v>
      </c>
      <c r="D538" s="10" t="s">
        <v>25</v>
      </c>
      <c r="E538" s="10" t="s">
        <v>839</v>
      </c>
      <c r="F538" s="10"/>
      <c r="G538" s="15">
        <f>G539+G541</f>
        <v>2296.4300000000003</v>
      </c>
      <c r="H538" s="15">
        <f>H539+H541</f>
        <v>2296.4300000000003</v>
      </c>
    </row>
    <row r="539" spans="1:8" ht="24.75">
      <c r="A539" s="9" t="s">
        <v>363</v>
      </c>
      <c r="B539" s="10" t="s">
        <v>11</v>
      </c>
      <c r="C539" s="10" t="s">
        <v>348</v>
      </c>
      <c r="D539" s="10" t="s">
        <v>25</v>
      </c>
      <c r="E539" s="10" t="s">
        <v>840</v>
      </c>
      <c r="F539" s="10"/>
      <c r="G539" s="15">
        <f>G540</f>
        <v>1265.43</v>
      </c>
      <c r="H539" s="15">
        <f>H540</f>
        <v>1265.43</v>
      </c>
    </row>
    <row r="540" spans="1:8" ht="48.75">
      <c r="A540" s="109" t="s">
        <v>368</v>
      </c>
      <c r="B540" s="2" t="s">
        <v>11</v>
      </c>
      <c r="C540" s="2" t="s">
        <v>348</v>
      </c>
      <c r="D540" s="2" t="s">
        <v>25</v>
      </c>
      <c r="E540" s="2" t="s">
        <v>840</v>
      </c>
      <c r="F540" s="2" t="s">
        <v>369</v>
      </c>
      <c r="G540" s="53">
        <v>1265.43</v>
      </c>
      <c r="H540" s="102">
        <v>1265.43</v>
      </c>
    </row>
    <row r="541" spans="1:8" ht="48.75">
      <c r="A541" s="9" t="s">
        <v>359</v>
      </c>
      <c r="B541" s="10" t="s">
        <v>11</v>
      </c>
      <c r="C541" s="10" t="s">
        <v>348</v>
      </c>
      <c r="D541" s="10" t="s">
        <v>25</v>
      </c>
      <c r="E541" s="10" t="s">
        <v>841</v>
      </c>
      <c r="F541" s="10"/>
      <c r="G541" s="15">
        <f>G542</f>
        <v>1031</v>
      </c>
      <c r="H541" s="15">
        <f>H542</f>
        <v>1031</v>
      </c>
    </row>
    <row r="542" spans="1:8" ht="24.75">
      <c r="A542" s="26" t="s">
        <v>835</v>
      </c>
      <c r="B542" s="2" t="s">
        <v>11</v>
      </c>
      <c r="C542" s="2" t="s">
        <v>348</v>
      </c>
      <c r="D542" s="2" t="s">
        <v>25</v>
      </c>
      <c r="E542" s="2" t="s">
        <v>841</v>
      </c>
      <c r="F542" s="2" t="s">
        <v>362</v>
      </c>
      <c r="G542" s="53">
        <v>1031</v>
      </c>
      <c r="H542" s="102">
        <v>1031</v>
      </c>
    </row>
    <row r="543" spans="1:8" ht="15">
      <c r="A543" s="11" t="s">
        <v>377</v>
      </c>
      <c r="B543" s="10" t="s">
        <v>11</v>
      </c>
      <c r="C543" s="10" t="s">
        <v>133</v>
      </c>
      <c r="D543" s="10"/>
      <c r="E543" s="10" t="s">
        <v>5</v>
      </c>
      <c r="F543" s="10" t="s">
        <v>5</v>
      </c>
      <c r="G543" s="15">
        <f>G544+G552</f>
        <v>12465.38981</v>
      </c>
      <c r="H543" s="15">
        <f>H544+H552</f>
        <v>8154.52943</v>
      </c>
    </row>
    <row r="544" spans="1:8" ht="15">
      <c r="A544" s="9" t="s">
        <v>653</v>
      </c>
      <c r="B544" s="10" t="s">
        <v>11</v>
      </c>
      <c r="C544" s="10" t="s">
        <v>133</v>
      </c>
      <c r="D544" s="10" t="s">
        <v>13</v>
      </c>
      <c r="E544" s="10" t="s">
        <v>5</v>
      </c>
      <c r="F544" s="10" t="s">
        <v>5</v>
      </c>
      <c r="G544" s="15">
        <f>G545</f>
        <v>9644.45116</v>
      </c>
      <c r="H544" s="15">
        <f>H545</f>
        <v>5401.8207999999995</v>
      </c>
    </row>
    <row r="545" spans="1:8" ht="15">
      <c r="A545" s="9" t="s">
        <v>16</v>
      </c>
      <c r="B545" s="10" t="s">
        <v>11</v>
      </c>
      <c r="C545" s="10" t="s">
        <v>133</v>
      </c>
      <c r="D545" s="10" t="s">
        <v>13</v>
      </c>
      <c r="E545" s="10" t="s">
        <v>17</v>
      </c>
      <c r="F545" s="10" t="s">
        <v>5</v>
      </c>
      <c r="G545" s="15">
        <f>G546+G548+G550</f>
        <v>9644.45116</v>
      </c>
      <c r="H545" s="15">
        <f>H546+H548+H550</f>
        <v>5401.8207999999995</v>
      </c>
    </row>
    <row r="546" spans="1:8" ht="24.75">
      <c r="A546" s="9" t="s">
        <v>654</v>
      </c>
      <c r="B546" s="10" t="s">
        <v>11</v>
      </c>
      <c r="C546" s="10" t="s">
        <v>133</v>
      </c>
      <c r="D546" s="10" t="s">
        <v>13</v>
      </c>
      <c r="E546" s="10" t="s">
        <v>655</v>
      </c>
      <c r="F546" s="10" t="s">
        <v>5</v>
      </c>
      <c r="G546" s="15">
        <f>G547</f>
        <v>9642.9</v>
      </c>
      <c r="H546" s="15">
        <f>H547</f>
        <v>5400.2696399999995</v>
      </c>
    </row>
    <row r="547" spans="1:8" ht="24.75">
      <c r="A547" s="26" t="s">
        <v>327</v>
      </c>
      <c r="B547" s="2" t="s">
        <v>11</v>
      </c>
      <c r="C547" s="2" t="s">
        <v>133</v>
      </c>
      <c r="D547" s="2" t="s">
        <v>13</v>
      </c>
      <c r="E547" s="2" t="s">
        <v>655</v>
      </c>
      <c r="F547" s="2" t="s">
        <v>328</v>
      </c>
      <c r="G547" s="53">
        <v>9642.9</v>
      </c>
      <c r="H547" s="102">
        <v>5400.2696399999995</v>
      </c>
    </row>
    <row r="548" spans="1:8" ht="24.75" hidden="1">
      <c r="A548" s="9" t="s">
        <v>656</v>
      </c>
      <c r="B548" s="10" t="s">
        <v>11</v>
      </c>
      <c r="C548" s="10" t="s">
        <v>133</v>
      </c>
      <c r="D548" s="10" t="s">
        <v>13</v>
      </c>
      <c r="E548" s="10" t="s">
        <v>657</v>
      </c>
      <c r="F548" s="10"/>
      <c r="G548" s="15">
        <f>G549</f>
        <v>0</v>
      </c>
      <c r="H548" s="102"/>
    </row>
    <row r="549" spans="1:8" ht="26.25" hidden="1">
      <c r="A549" s="16" t="s">
        <v>36</v>
      </c>
      <c r="B549" s="2" t="s">
        <v>11</v>
      </c>
      <c r="C549" s="2" t="s">
        <v>133</v>
      </c>
      <c r="D549" s="2" t="s">
        <v>13</v>
      </c>
      <c r="E549" s="2" t="s">
        <v>657</v>
      </c>
      <c r="F549" s="2" t="s">
        <v>37</v>
      </c>
      <c r="G549" s="53">
        <v>0</v>
      </c>
      <c r="H549" s="102"/>
    </row>
    <row r="550" spans="1:8" ht="51.75">
      <c r="A550" s="14" t="s">
        <v>325</v>
      </c>
      <c r="B550" s="10" t="s">
        <v>11</v>
      </c>
      <c r="C550" s="10" t="s">
        <v>133</v>
      </c>
      <c r="D550" s="10" t="s">
        <v>13</v>
      </c>
      <c r="E550" s="10" t="s">
        <v>326</v>
      </c>
      <c r="F550" s="10"/>
      <c r="G550" s="15">
        <f>G551</f>
        <v>1.55116</v>
      </c>
      <c r="H550" s="15">
        <f>H551</f>
        <v>1.55116</v>
      </c>
    </row>
    <row r="551" spans="1:8" ht="39">
      <c r="A551" s="16" t="s">
        <v>327</v>
      </c>
      <c r="B551" s="2" t="s">
        <v>11</v>
      </c>
      <c r="C551" s="2" t="s">
        <v>133</v>
      </c>
      <c r="D551" s="2" t="s">
        <v>13</v>
      </c>
      <c r="E551" s="2" t="s">
        <v>326</v>
      </c>
      <c r="F551" s="2" t="s">
        <v>328</v>
      </c>
      <c r="G551" s="53">
        <v>1.55116</v>
      </c>
      <c r="H551" s="102">
        <v>1.55116</v>
      </c>
    </row>
    <row r="552" spans="1:8" ht="15">
      <c r="A552" s="9" t="s">
        <v>378</v>
      </c>
      <c r="B552" s="10" t="s">
        <v>11</v>
      </c>
      <c r="C552" s="10" t="s">
        <v>133</v>
      </c>
      <c r="D552" s="10" t="s">
        <v>15</v>
      </c>
      <c r="E552" s="10" t="s">
        <v>5</v>
      </c>
      <c r="F552" s="10" t="s">
        <v>5</v>
      </c>
      <c r="G552" s="15">
        <f>G553</f>
        <v>2820.93865</v>
      </c>
      <c r="H552" s="15">
        <f>H553</f>
        <v>2752.70863</v>
      </c>
    </row>
    <row r="553" spans="1:8" ht="48.75">
      <c r="A553" s="9" t="s">
        <v>379</v>
      </c>
      <c r="B553" s="10" t="s">
        <v>11</v>
      </c>
      <c r="C553" s="10" t="s">
        <v>133</v>
      </c>
      <c r="D553" s="10" t="s">
        <v>15</v>
      </c>
      <c r="E553" s="10" t="s">
        <v>380</v>
      </c>
      <c r="F553" s="10" t="s">
        <v>5</v>
      </c>
      <c r="G553" s="15">
        <f>G554</f>
        <v>2820.93865</v>
      </c>
      <c r="H553" s="15">
        <f>H554</f>
        <v>2752.70863</v>
      </c>
    </row>
    <row r="554" spans="1:8" ht="36.75">
      <c r="A554" s="9" t="s">
        <v>381</v>
      </c>
      <c r="B554" s="10" t="s">
        <v>11</v>
      </c>
      <c r="C554" s="10" t="s">
        <v>133</v>
      </c>
      <c r="D554" s="10" t="s">
        <v>15</v>
      </c>
      <c r="E554" s="10" t="s">
        <v>382</v>
      </c>
      <c r="F554" s="10" t="s">
        <v>5</v>
      </c>
      <c r="G554" s="15">
        <f>G555+G558+G563</f>
        <v>2820.93865</v>
      </c>
      <c r="H554" s="15">
        <f>H555+H558+H563</f>
        <v>2752.70863</v>
      </c>
    </row>
    <row r="555" spans="1:8" ht="36.75">
      <c r="A555" s="9" t="s">
        <v>383</v>
      </c>
      <c r="B555" s="10" t="s">
        <v>11</v>
      </c>
      <c r="C555" s="10" t="s">
        <v>133</v>
      </c>
      <c r="D555" s="10" t="s">
        <v>15</v>
      </c>
      <c r="E555" s="10" t="s">
        <v>384</v>
      </c>
      <c r="F555" s="10" t="s">
        <v>5</v>
      </c>
      <c r="G555" s="15">
        <f>G556</f>
        <v>852.93865</v>
      </c>
      <c r="H555" s="15">
        <f>H556</f>
        <v>833.42845</v>
      </c>
    </row>
    <row r="556" spans="1:8" ht="15">
      <c r="A556" s="9" t="s">
        <v>385</v>
      </c>
      <c r="B556" s="10" t="s">
        <v>11</v>
      </c>
      <c r="C556" s="10" t="s">
        <v>133</v>
      </c>
      <c r="D556" s="10" t="s">
        <v>15</v>
      </c>
      <c r="E556" s="10" t="s">
        <v>386</v>
      </c>
      <c r="F556" s="10" t="s">
        <v>5</v>
      </c>
      <c r="G556" s="15">
        <f>G557</f>
        <v>852.93865</v>
      </c>
      <c r="H556" s="15">
        <f>H557</f>
        <v>833.42845</v>
      </c>
    </row>
    <row r="557" spans="1:8" ht="15">
      <c r="A557" s="26" t="s">
        <v>763</v>
      </c>
      <c r="B557" s="2" t="s">
        <v>11</v>
      </c>
      <c r="C557" s="2" t="s">
        <v>133</v>
      </c>
      <c r="D557" s="2" t="s">
        <v>15</v>
      </c>
      <c r="E557" s="2" t="s">
        <v>386</v>
      </c>
      <c r="F557" s="2" t="s">
        <v>37</v>
      </c>
      <c r="G557" s="53">
        <v>852.93865</v>
      </c>
      <c r="H557" s="102">
        <v>833.42845</v>
      </c>
    </row>
    <row r="558" spans="1:8" ht="24.75">
      <c r="A558" s="9" t="s">
        <v>387</v>
      </c>
      <c r="B558" s="10" t="s">
        <v>11</v>
      </c>
      <c r="C558" s="10" t="s">
        <v>133</v>
      </c>
      <c r="D558" s="10" t="s">
        <v>15</v>
      </c>
      <c r="E558" s="10" t="s">
        <v>388</v>
      </c>
      <c r="F558" s="10" t="s">
        <v>5</v>
      </c>
      <c r="G558" s="15">
        <f>G559</f>
        <v>1968</v>
      </c>
      <c r="H558" s="15">
        <f>H559</f>
        <v>1919.2801800000002</v>
      </c>
    </row>
    <row r="559" spans="1:8" ht="15">
      <c r="A559" s="9" t="s">
        <v>385</v>
      </c>
      <c r="B559" s="10" t="s">
        <v>11</v>
      </c>
      <c r="C559" s="10" t="s">
        <v>133</v>
      </c>
      <c r="D559" s="10" t="s">
        <v>15</v>
      </c>
      <c r="E559" s="10" t="s">
        <v>389</v>
      </c>
      <c r="F559" s="10" t="s">
        <v>5</v>
      </c>
      <c r="G559" s="15">
        <f>G560+G561+G562</f>
        <v>1968</v>
      </c>
      <c r="H559" s="15">
        <f>H560+H561+H562</f>
        <v>1919.2801800000002</v>
      </c>
    </row>
    <row r="560" spans="1:8" ht="15">
      <c r="A560" s="26" t="s">
        <v>162</v>
      </c>
      <c r="B560" s="2" t="s">
        <v>11</v>
      </c>
      <c r="C560" s="2" t="s">
        <v>133</v>
      </c>
      <c r="D560" s="2" t="s">
        <v>15</v>
      </c>
      <c r="E560" s="2" t="s">
        <v>389</v>
      </c>
      <c r="F560" s="2" t="s">
        <v>163</v>
      </c>
      <c r="G560" s="53">
        <v>1478</v>
      </c>
      <c r="H560" s="102">
        <v>1441.3118100000002</v>
      </c>
    </row>
    <row r="561" spans="1:8" ht="36.75">
      <c r="A561" s="26" t="s">
        <v>164</v>
      </c>
      <c r="B561" s="2" t="s">
        <v>11</v>
      </c>
      <c r="C561" s="2" t="s">
        <v>133</v>
      </c>
      <c r="D561" s="2" t="s">
        <v>15</v>
      </c>
      <c r="E561" s="2" t="s">
        <v>389</v>
      </c>
      <c r="F561" s="2" t="s">
        <v>165</v>
      </c>
      <c r="G561" s="53">
        <v>442</v>
      </c>
      <c r="H561" s="102">
        <v>429.96837</v>
      </c>
    </row>
    <row r="562" spans="1:8" ht="15">
      <c r="A562" s="26" t="s">
        <v>763</v>
      </c>
      <c r="B562" s="2" t="s">
        <v>11</v>
      </c>
      <c r="C562" s="2" t="s">
        <v>133</v>
      </c>
      <c r="D562" s="2" t="s">
        <v>15</v>
      </c>
      <c r="E562" s="2" t="s">
        <v>389</v>
      </c>
      <c r="F562" s="2" t="s">
        <v>37</v>
      </c>
      <c r="G562" s="53">
        <v>48</v>
      </c>
      <c r="H562" s="102">
        <v>48</v>
      </c>
    </row>
    <row r="563" spans="1:8" ht="15" hidden="1">
      <c r="A563" s="9" t="s">
        <v>842</v>
      </c>
      <c r="B563" s="10" t="s">
        <v>11</v>
      </c>
      <c r="C563" s="10" t="s">
        <v>133</v>
      </c>
      <c r="D563" s="10" t="s">
        <v>15</v>
      </c>
      <c r="E563" s="10" t="s">
        <v>843</v>
      </c>
      <c r="F563" s="10"/>
      <c r="G563" s="15">
        <f>G564</f>
        <v>0</v>
      </c>
      <c r="H563" s="102"/>
    </row>
    <row r="564" spans="1:8" ht="24.75" hidden="1">
      <c r="A564" s="9" t="s">
        <v>844</v>
      </c>
      <c r="B564" s="10" t="s">
        <v>11</v>
      </c>
      <c r="C564" s="10" t="s">
        <v>133</v>
      </c>
      <c r="D564" s="10" t="s">
        <v>15</v>
      </c>
      <c r="E564" s="10" t="s">
        <v>845</v>
      </c>
      <c r="F564" s="10"/>
      <c r="G564" s="15">
        <f>G565</f>
        <v>0</v>
      </c>
      <c r="H564" s="102"/>
    </row>
    <row r="565" spans="1:8" ht="15" hidden="1">
      <c r="A565" s="26" t="s">
        <v>763</v>
      </c>
      <c r="B565" s="2" t="s">
        <v>11</v>
      </c>
      <c r="C565" s="2" t="s">
        <v>133</v>
      </c>
      <c r="D565" s="2" t="s">
        <v>15</v>
      </c>
      <c r="E565" s="2" t="s">
        <v>845</v>
      </c>
      <c r="F565" s="2" t="s">
        <v>37</v>
      </c>
      <c r="G565" s="53">
        <v>0</v>
      </c>
      <c r="H565" s="102"/>
    </row>
    <row r="566" spans="1:8" ht="15">
      <c r="A566" s="9" t="s">
        <v>390</v>
      </c>
      <c r="B566" s="10" t="s">
        <v>11</v>
      </c>
      <c r="C566" s="10" t="s">
        <v>239</v>
      </c>
      <c r="D566" s="10"/>
      <c r="E566" s="10" t="s">
        <v>5</v>
      </c>
      <c r="F566" s="10" t="s">
        <v>5</v>
      </c>
      <c r="G566" s="15">
        <f aca="true" t="shared" si="18" ref="G566:H569">G567</f>
        <v>244.6</v>
      </c>
      <c r="H566" s="15">
        <f t="shared" si="18"/>
        <v>244</v>
      </c>
    </row>
    <row r="567" spans="1:8" ht="15">
      <c r="A567" s="9" t="s">
        <v>391</v>
      </c>
      <c r="B567" s="10" t="s">
        <v>11</v>
      </c>
      <c r="C567" s="10" t="s">
        <v>239</v>
      </c>
      <c r="D567" s="10" t="s">
        <v>25</v>
      </c>
      <c r="E567" s="10" t="s">
        <v>5</v>
      </c>
      <c r="F567" s="10" t="s">
        <v>5</v>
      </c>
      <c r="G567" s="15">
        <f t="shared" si="18"/>
        <v>244.6</v>
      </c>
      <c r="H567" s="15">
        <f t="shared" si="18"/>
        <v>244</v>
      </c>
    </row>
    <row r="568" spans="1:8" ht="15">
      <c r="A568" s="9" t="s">
        <v>16</v>
      </c>
      <c r="B568" s="10" t="s">
        <v>11</v>
      </c>
      <c r="C568" s="10" t="s">
        <v>239</v>
      </c>
      <c r="D568" s="10" t="s">
        <v>25</v>
      </c>
      <c r="E568" s="10" t="s">
        <v>17</v>
      </c>
      <c r="F568" s="10" t="s">
        <v>5</v>
      </c>
      <c r="G568" s="15">
        <f t="shared" si="18"/>
        <v>244.6</v>
      </c>
      <c r="H568" s="15">
        <f t="shared" si="18"/>
        <v>244</v>
      </c>
    </row>
    <row r="569" spans="1:8" ht="36.75">
      <c r="A569" s="9" t="s">
        <v>392</v>
      </c>
      <c r="B569" s="10" t="s">
        <v>11</v>
      </c>
      <c r="C569" s="10" t="s">
        <v>239</v>
      </c>
      <c r="D569" s="10" t="s">
        <v>25</v>
      </c>
      <c r="E569" s="10" t="s">
        <v>393</v>
      </c>
      <c r="F569" s="10" t="s">
        <v>5</v>
      </c>
      <c r="G569" s="15">
        <f t="shared" si="18"/>
        <v>244.6</v>
      </c>
      <c r="H569" s="15">
        <f t="shared" si="18"/>
        <v>244</v>
      </c>
    </row>
    <row r="570" spans="1:8" ht="48.75">
      <c r="A570" s="26" t="s">
        <v>846</v>
      </c>
      <c r="B570" s="2" t="s">
        <v>11</v>
      </c>
      <c r="C570" s="2" t="s">
        <v>239</v>
      </c>
      <c r="D570" s="2" t="s">
        <v>25</v>
      </c>
      <c r="E570" s="2" t="s">
        <v>393</v>
      </c>
      <c r="F570" s="2" t="s">
        <v>847</v>
      </c>
      <c r="G570" s="53">
        <v>244.6</v>
      </c>
      <c r="H570" s="102">
        <v>244</v>
      </c>
    </row>
    <row r="571" spans="1:8" ht="15">
      <c r="A571" s="9" t="s">
        <v>613</v>
      </c>
      <c r="B571" s="10" t="s">
        <v>11</v>
      </c>
      <c r="C571" s="10" t="s">
        <v>138</v>
      </c>
      <c r="D571" s="10"/>
      <c r="E571" s="10" t="s">
        <v>5</v>
      </c>
      <c r="F571" s="10" t="s">
        <v>5</v>
      </c>
      <c r="G571" s="15">
        <f aca="true" t="shared" si="19" ref="G571:H576">G572</f>
        <v>211.21978</v>
      </c>
      <c r="H571" s="15">
        <f t="shared" si="19"/>
        <v>211.21978</v>
      </c>
    </row>
    <row r="572" spans="1:8" ht="24.75">
      <c r="A572" s="9" t="s">
        <v>614</v>
      </c>
      <c r="B572" s="10" t="s">
        <v>11</v>
      </c>
      <c r="C572" s="10" t="s">
        <v>138</v>
      </c>
      <c r="D572" s="10" t="s">
        <v>13</v>
      </c>
      <c r="E572" s="10" t="s">
        <v>5</v>
      </c>
      <c r="F572" s="10" t="s">
        <v>5</v>
      </c>
      <c r="G572" s="15">
        <f t="shared" si="19"/>
        <v>211.21978</v>
      </c>
      <c r="H572" s="15">
        <f t="shared" si="19"/>
        <v>211.21978</v>
      </c>
    </row>
    <row r="573" spans="1:8" ht="36.75">
      <c r="A573" s="9" t="s">
        <v>67</v>
      </c>
      <c r="B573" s="10" t="s">
        <v>11</v>
      </c>
      <c r="C573" s="10" t="s">
        <v>138</v>
      </c>
      <c r="D573" s="10" t="s">
        <v>13</v>
      </c>
      <c r="E573" s="10" t="s">
        <v>68</v>
      </c>
      <c r="F573" s="10" t="s">
        <v>5</v>
      </c>
      <c r="G573" s="15">
        <f t="shared" si="19"/>
        <v>211.21978</v>
      </c>
      <c r="H573" s="15">
        <f t="shared" si="19"/>
        <v>211.21978</v>
      </c>
    </row>
    <row r="574" spans="1:8" ht="24.75">
      <c r="A574" s="9" t="s">
        <v>588</v>
      </c>
      <c r="B574" s="10" t="s">
        <v>11</v>
      </c>
      <c r="C574" s="10" t="s">
        <v>138</v>
      </c>
      <c r="D574" s="10" t="s">
        <v>13</v>
      </c>
      <c r="E574" s="10" t="s">
        <v>589</v>
      </c>
      <c r="F574" s="10" t="s">
        <v>5</v>
      </c>
      <c r="G574" s="15">
        <f t="shared" si="19"/>
        <v>211.21978</v>
      </c>
      <c r="H574" s="15">
        <f t="shared" si="19"/>
        <v>211.21978</v>
      </c>
    </row>
    <row r="575" spans="1:8" ht="24.75">
      <c r="A575" s="9" t="s">
        <v>615</v>
      </c>
      <c r="B575" s="10" t="s">
        <v>11</v>
      </c>
      <c r="C575" s="10" t="s">
        <v>138</v>
      </c>
      <c r="D575" s="10" t="s">
        <v>13</v>
      </c>
      <c r="E575" s="10" t="s">
        <v>616</v>
      </c>
      <c r="F575" s="10" t="s">
        <v>5</v>
      </c>
      <c r="G575" s="15">
        <f t="shared" si="19"/>
        <v>211.21978</v>
      </c>
      <c r="H575" s="15">
        <f t="shared" si="19"/>
        <v>211.21978</v>
      </c>
    </row>
    <row r="576" spans="1:8" ht="15">
      <c r="A576" s="9" t="s">
        <v>617</v>
      </c>
      <c r="B576" s="10" t="s">
        <v>11</v>
      </c>
      <c r="C576" s="10" t="s">
        <v>138</v>
      </c>
      <c r="D576" s="10" t="s">
        <v>13</v>
      </c>
      <c r="E576" s="10" t="s">
        <v>618</v>
      </c>
      <c r="F576" s="10" t="s">
        <v>5</v>
      </c>
      <c r="G576" s="15">
        <f t="shared" si="19"/>
        <v>211.21978</v>
      </c>
      <c r="H576" s="15">
        <f t="shared" si="19"/>
        <v>211.21978</v>
      </c>
    </row>
    <row r="577" spans="1:8" ht="15">
      <c r="A577" s="26" t="s">
        <v>619</v>
      </c>
      <c r="B577" s="2" t="s">
        <v>11</v>
      </c>
      <c r="C577" s="2" t="s">
        <v>138</v>
      </c>
      <c r="D577" s="2" t="s">
        <v>13</v>
      </c>
      <c r="E577" s="2" t="s">
        <v>618</v>
      </c>
      <c r="F577" s="2" t="s">
        <v>620</v>
      </c>
      <c r="G577" s="53">
        <v>211.21978</v>
      </c>
      <c r="H577" s="102">
        <v>211.21978</v>
      </c>
    </row>
    <row r="578" spans="1:8" ht="24.75">
      <c r="A578" s="9" t="s">
        <v>394</v>
      </c>
      <c r="B578" s="10" t="s">
        <v>395</v>
      </c>
      <c r="C578" s="10" t="s">
        <v>5</v>
      </c>
      <c r="D578" s="10" t="s">
        <v>5</v>
      </c>
      <c r="E578" s="10" t="s">
        <v>5</v>
      </c>
      <c r="F578" s="10" t="s">
        <v>5</v>
      </c>
      <c r="G578" s="15">
        <f>G579</f>
        <v>2775.43149</v>
      </c>
      <c r="H578" s="15">
        <f>H579</f>
        <v>2762.01556</v>
      </c>
    </row>
    <row r="579" spans="1:8" ht="15">
      <c r="A579" s="9" t="s">
        <v>12</v>
      </c>
      <c r="B579" s="10" t="s">
        <v>395</v>
      </c>
      <c r="C579" s="10" t="s">
        <v>13</v>
      </c>
      <c r="D579" s="10"/>
      <c r="E579" s="10" t="s">
        <v>5</v>
      </c>
      <c r="F579" s="10" t="s">
        <v>5</v>
      </c>
      <c r="G579" s="15">
        <f>G580+G592+G598</f>
        <v>2775.43149</v>
      </c>
      <c r="H579" s="15">
        <f>H580+H592+H598</f>
        <v>2762.01556</v>
      </c>
    </row>
    <row r="580" spans="1:8" ht="36.75">
      <c r="A580" s="9" t="s">
        <v>396</v>
      </c>
      <c r="B580" s="10" t="s">
        <v>395</v>
      </c>
      <c r="C580" s="10" t="s">
        <v>13</v>
      </c>
      <c r="D580" s="10" t="s">
        <v>185</v>
      </c>
      <c r="E580" s="10" t="s">
        <v>5</v>
      </c>
      <c r="F580" s="10" t="s">
        <v>5</v>
      </c>
      <c r="G580" s="15">
        <f>G581</f>
        <v>1380.26795</v>
      </c>
      <c r="H580" s="15">
        <f>H581</f>
        <v>1371.54373</v>
      </c>
    </row>
    <row r="581" spans="1:8" ht="15">
      <c r="A581" s="9" t="s">
        <v>16</v>
      </c>
      <c r="B581" s="10" t="s">
        <v>395</v>
      </c>
      <c r="C581" s="10" t="s">
        <v>13</v>
      </c>
      <c r="D581" s="10" t="s">
        <v>185</v>
      </c>
      <c r="E581" s="10" t="s">
        <v>17</v>
      </c>
      <c r="F581" s="10" t="s">
        <v>5</v>
      </c>
      <c r="G581" s="15">
        <f>G582+G589</f>
        <v>1380.26795</v>
      </c>
      <c r="H581" s="15">
        <f>H582+H589</f>
        <v>1371.54373</v>
      </c>
    </row>
    <row r="582" spans="1:8" ht="15">
      <c r="A582" s="9" t="s">
        <v>397</v>
      </c>
      <c r="B582" s="10" t="s">
        <v>395</v>
      </c>
      <c r="C582" s="10" t="s">
        <v>13</v>
      </c>
      <c r="D582" s="10" t="s">
        <v>185</v>
      </c>
      <c r="E582" s="10" t="s">
        <v>398</v>
      </c>
      <c r="F582" s="10" t="s">
        <v>5</v>
      </c>
      <c r="G582" s="15">
        <f>G584+G586+G583+G585+G588+G587</f>
        <v>296.69875</v>
      </c>
      <c r="H582" s="15">
        <f>H584+H586+H583+H585+H588+H587</f>
        <v>296.69875</v>
      </c>
    </row>
    <row r="583" spans="1:8" ht="15">
      <c r="A583" s="12" t="s">
        <v>20</v>
      </c>
      <c r="B583" s="2" t="s">
        <v>395</v>
      </c>
      <c r="C583" s="2" t="s">
        <v>13</v>
      </c>
      <c r="D583" s="2" t="s">
        <v>185</v>
      </c>
      <c r="E583" s="2" t="s">
        <v>398</v>
      </c>
      <c r="F583" s="2" t="s">
        <v>21</v>
      </c>
      <c r="G583" s="53">
        <v>95.07238000000001</v>
      </c>
      <c r="H583" s="102">
        <v>95.07238000000001</v>
      </c>
    </row>
    <row r="584" spans="1:8" ht="24.75" hidden="1">
      <c r="A584" s="26" t="s">
        <v>116</v>
      </c>
      <c r="B584" s="2" t="s">
        <v>395</v>
      </c>
      <c r="C584" s="2" t="s">
        <v>13</v>
      </c>
      <c r="D584" s="2" t="s">
        <v>185</v>
      </c>
      <c r="E584" s="2" t="s">
        <v>398</v>
      </c>
      <c r="F584" s="2" t="s">
        <v>117</v>
      </c>
      <c r="G584" s="53">
        <v>0</v>
      </c>
      <c r="H584" s="102">
        <v>0</v>
      </c>
    </row>
    <row r="585" spans="1:8" ht="36.75">
      <c r="A585" s="12" t="s">
        <v>22</v>
      </c>
      <c r="B585" s="2" t="s">
        <v>395</v>
      </c>
      <c r="C585" s="2" t="s">
        <v>13</v>
      </c>
      <c r="D585" s="2" t="s">
        <v>185</v>
      </c>
      <c r="E585" s="2" t="s">
        <v>398</v>
      </c>
      <c r="F585" s="2" t="s">
        <v>23</v>
      </c>
      <c r="G585" s="53">
        <v>21.84488</v>
      </c>
      <c r="H585" s="102">
        <v>21.84488</v>
      </c>
    </row>
    <row r="586" spans="1:8" ht="15">
      <c r="A586" s="26" t="s">
        <v>763</v>
      </c>
      <c r="B586" s="2" t="s">
        <v>395</v>
      </c>
      <c r="C586" s="2" t="s">
        <v>13</v>
      </c>
      <c r="D586" s="2" t="s">
        <v>185</v>
      </c>
      <c r="E586" s="2" t="s">
        <v>398</v>
      </c>
      <c r="F586" s="2" t="s">
        <v>37</v>
      </c>
      <c r="G586" s="53">
        <v>134.99793</v>
      </c>
      <c r="H586" s="102">
        <v>134.99793</v>
      </c>
    </row>
    <row r="587" spans="1:8" ht="24.75">
      <c r="A587" s="26" t="s">
        <v>366</v>
      </c>
      <c r="B587" s="2" t="s">
        <v>395</v>
      </c>
      <c r="C587" s="2" t="s">
        <v>13</v>
      </c>
      <c r="D587" s="2" t="s">
        <v>185</v>
      </c>
      <c r="E587" s="2" t="s">
        <v>398</v>
      </c>
      <c r="F587" s="2" t="s">
        <v>367</v>
      </c>
      <c r="G587" s="53">
        <v>44.04777</v>
      </c>
      <c r="H587" s="102">
        <v>44.04777</v>
      </c>
    </row>
    <row r="588" spans="1:8" ht="15">
      <c r="A588" s="12" t="s">
        <v>118</v>
      </c>
      <c r="B588" s="2" t="s">
        <v>395</v>
      </c>
      <c r="C588" s="2" t="s">
        <v>13</v>
      </c>
      <c r="D588" s="2" t="s">
        <v>185</v>
      </c>
      <c r="E588" s="2" t="s">
        <v>398</v>
      </c>
      <c r="F588" s="2" t="s">
        <v>119</v>
      </c>
      <c r="G588" s="53">
        <v>0.7357899999999999</v>
      </c>
      <c r="H588" s="102">
        <v>0.7357899999999999</v>
      </c>
    </row>
    <row r="589" spans="1:8" ht="15">
      <c r="A589" s="9" t="s">
        <v>399</v>
      </c>
      <c r="B589" s="10" t="s">
        <v>395</v>
      </c>
      <c r="C589" s="10" t="s">
        <v>13</v>
      </c>
      <c r="D589" s="10" t="s">
        <v>185</v>
      </c>
      <c r="E589" s="10" t="s">
        <v>400</v>
      </c>
      <c r="F589" s="10" t="s">
        <v>5</v>
      </c>
      <c r="G589" s="15">
        <f>G590+G591</f>
        <v>1083.5692</v>
      </c>
      <c r="H589" s="15">
        <f>H590+H591</f>
        <v>1074.84498</v>
      </c>
    </row>
    <row r="590" spans="1:8" ht="15">
      <c r="A590" s="26" t="s">
        <v>20</v>
      </c>
      <c r="B590" s="2" t="s">
        <v>395</v>
      </c>
      <c r="C590" s="2" t="s">
        <v>13</v>
      </c>
      <c r="D590" s="2" t="s">
        <v>185</v>
      </c>
      <c r="E590" s="2" t="s">
        <v>400</v>
      </c>
      <c r="F590" s="2" t="s">
        <v>21</v>
      </c>
      <c r="G590" s="53">
        <v>842.47204</v>
      </c>
      <c r="H590" s="102">
        <v>833.81052</v>
      </c>
    </row>
    <row r="591" spans="1:8" ht="36.75">
      <c r="A591" s="26" t="s">
        <v>22</v>
      </c>
      <c r="B591" s="2" t="s">
        <v>395</v>
      </c>
      <c r="C591" s="2" t="s">
        <v>13</v>
      </c>
      <c r="D591" s="2" t="s">
        <v>185</v>
      </c>
      <c r="E591" s="2" t="s">
        <v>400</v>
      </c>
      <c r="F591" s="2" t="s">
        <v>23</v>
      </c>
      <c r="G591" s="53">
        <v>241.09716</v>
      </c>
      <c r="H591" s="102">
        <v>241.03446</v>
      </c>
    </row>
    <row r="592" spans="1:8" ht="36.75">
      <c r="A592" s="9" t="s">
        <v>401</v>
      </c>
      <c r="B592" s="10" t="s">
        <v>395</v>
      </c>
      <c r="C592" s="10" t="s">
        <v>13</v>
      </c>
      <c r="D592" s="10" t="s">
        <v>402</v>
      </c>
      <c r="E592" s="10" t="s">
        <v>5</v>
      </c>
      <c r="F592" s="10" t="s">
        <v>5</v>
      </c>
      <c r="G592" s="15">
        <f>G593</f>
        <v>1220.16354</v>
      </c>
      <c r="H592" s="15">
        <f>H593</f>
        <v>1215.47183</v>
      </c>
    </row>
    <row r="593" spans="1:8" ht="15">
      <c r="A593" s="9" t="s">
        <v>16</v>
      </c>
      <c r="B593" s="10" t="s">
        <v>395</v>
      </c>
      <c r="C593" s="10" t="s">
        <v>13</v>
      </c>
      <c r="D593" s="10" t="s">
        <v>402</v>
      </c>
      <c r="E593" s="10" t="s">
        <v>17</v>
      </c>
      <c r="F593" s="10" t="s">
        <v>5</v>
      </c>
      <c r="G593" s="15">
        <f>G594</f>
        <v>1220.16354</v>
      </c>
      <c r="H593" s="15">
        <f>H594</f>
        <v>1215.47183</v>
      </c>
    </row>
    <row r="594" spans="1:8" ht="15">
      <c r="A594" s="9" t="s">
        <v>403</v>
      </c>
      <c r="B594" s="10" t="s">
        <v>395</v>
      </c>
      <c r="C594" s="10" t="s">
        <v>13</v>
      </c>
      <c r="D594" s="10" t="s">
        <v>402</v>
      </c>
      <c r="E594" s="10" t="s">
        <v>404</v>
      </c>
      <c r="F594" s="10" t="s">
        <v>5</v>
      </c>
      <c r="G594" s="15">
        <f>G595+G596+G597</f>
        <v>1220.16354</v>
      </c>
      <c r="H594" s="15">
        <f>H595+H596+H597</f>
        <v>1215.47183</v>
      </c>
    </row>
    <row r="595" spans="1:8" ht="15">
      <c r="A595" s="26" t="s">
        <v>20</v>
      </c>
      <c r="B595" s="2" t="s">
        <v>395</v>
      </c>
      <c r="C595" s="2" t="s">
        <v>13</v>
      </c>
      <c r="D595" s="2" t="s">
        <v>402</v>
      </c>
      <c r="E595" s="2" t="s">
        <v>404</v>
      </c>
      <c r="F595" s="2" t="s">
        <v>21</v>
      </c>
      <c r="G595" s="53">
        <v>930.63868</v>
      </c>
      <c r="H595" s="102">
        <v>930.58352</v>
      </c>
    </row>
    <row r="596" spans="1:8" ht="36.75">
      <c r="A596" s="26" t="s">
        <v>22</v>
      </c>
      <c r="B596" s="2" t="s">
        <v>395</v>
      </c>
      <c r="C596" s="2" t="s">
        <v>13</v>
      </c>
      <c r="D596" s="2" t="s">
        <v>402</v>
      </c>
      <c r="E596" s="2" t="s">
        <v>404</v>
      </c>
      <c r="F596" s="2" t="s">
        <v>23</v>
      </c>
      <c r="G596" s="53">
        <v>280.67485999999997</v>
      </c>
      <c r="H596" s="102">
        <v>276.03831</v>
      </c>
    </row>
    <row r="597" spans="1:8" ht="15">
      <c r="A597" s="26" t="s">
        <v>763</v>
      </c>
      <c r="B597" s="2" t="s">
        <v>395</v>
      </c>
      <c r="C597" s="2" t="s">
        <v>13</v>
      </c>
      <c r="D597" s="2" t="s">
        <v>402</v>
      </c>
      <c r="E597" s="2" t="s">
        <v>404</v>
      </c>
      <c r="F597" s="2" t="s">
        <v>37</v>
      </c>
      <c r="G597" s="53">
        <v>8.85</v>
      </c>
      <c r="H597" s="102">
        <v>8.85</v>
      </c>
    </row>
    <row r="598" spans="1:8" ht="15">
      <c r="A598" s="9" t="s">
        <v>137</v>
      </c>
      <c r="B598" s="10" t="s">
        <v>395</v>
      </c>
      <c r="C598" s="10" t="s">
        <v>13</v>
      </c>
      <c r="D598" s="10" t="s">
        <v>138</v>
      </c>
      <c r="E598" s="10" t="s">
        <v>5</v>
      </c>
      <c r="F598" s="10" t="s">
        <v>5</v>
      </c>
      <c r="G598" s="15">
        <f aca="true" t="shared" si="20" ref="G598:H600">G599</f>
        <v>175</v>
      </c>
      <c r="H598" s="15">
        <f t="shared" si="20"/>
        <v>175</v>
      </c>
    </row>
    <row r="599" spans="1:8" ht="15">
      <c r="A599" s="9" t="s">
        <v>16</v>
      </c>
      <c r="B599" s="10" t="s">
        <v>395</v>
      </c>
      <c r="C599" s="10" t="s">
        <v>13</v>
      </c>
      <c r="D599" s="10" t="s">
        <v>138</v>
      </c>
      <c r="E599" s="10" t="s">
        <v>17</v>
      </c>
      <c r="F599" s="10" t="s">
        <v>5</v>
      </c>
      <c r="G599" s="15">
        <f t="shared" si="20"/>
        <v>175</v>
      </c>
      <c r="H599" s="15">
        <f t="shared" si="20"/>
        <v>175</v>
      </c>
    </row>
    <row r="600" spans="1:8" ht="24.75">
      <c r="A600" s="9" t="s">
        <v>405</v>
      </c>
      <c r="B600" s="10" t="s">
        <v>395</v>
      </c>
      <c r="C600" s="10" t="s">
        <v>13</v>
      </c>
      <c r="D600" s="10" t="s">
        <v>138</v>
      </c>
      <c r="E600" s="10" t="s">
        <v>406</v>
      </c>
      <c r="F600" s="10" t="s">
        <v>5</v>
      </c>
      <c r="G600" s="15">
        <f t="shared" si="20"/>
        <v>175</v>
      </c>
      <c r="H600" s="15">
        <f t="shared" si="20"/>
        <v>175</v>
      </c>
    </row>
    <row r="601" spans="1:8" ht="15">
      <c r="A601" s="26" t="s">
        <v>120</v>
      </c>
      <c r="B601" s="2" t="s">
        <v>395</v>
      </c>
      <c r="C601" s="2" t="s">
        <v>13</v>
      </c>
      <c r="D601" s="2" t="s">
        <v>138</v>
      </c>
      <c r="E601" s="2" t="s">
        <v>406</v>
      </c>
      <c r="F601" s="2" t="s">
        <v>121</v>
      </c>
      <c r="G601" s="53">
        <v>175</v>
      </c>
      <c r="H601" s="102">
        <v>175</v>
      </c>
    </row>
    <row r="602" spans="1:8" ht="24.75">
      <c r="A602" s="11" t="s">
        <v>500</v>
      </c>
      <c r="B602" s="10" t="s">
        <v>501</v>
      </c>
      <c r="C602" s="10" t="s">
        <v>5</v>
      </c>
      <c r="D602" s="10" t="s">
        <v>5</v>
      </c>
      <c r="E602" s="10" t="s">
        <v>5</v>
      </c>
      <c r="F602" s="10" t="s">
        <v>5</v>
      </c>
      <c r="G602" s="15">
        <f aca="true" t="shared" si="21" ref="G602:H606">G603</f>
        <v>831.28651</v>
      </c>
      <c r="H602" s="15">
        <f t="shared" si="21"/>
        <v>831.28651</v>
      </c>
    </row>
    <row r="603" spans="1:8" ht="15">
      <c r="A603" s="11" t="s">
        <v>541</v>
      </c>
      <c r="B603" s="10" t="s">
        <v>501</v>
      </c>
      <c r="C603" s="10" t="s">
        <v>345</v>
      </c>
      <c r="D603" s="10" t="s">
        <v>25</v>
      </c>
      <c r="E603" s="10" t="s">
        <v>5</v>
      </c>
      <c r="F603" s="10" t="s">
        <v>5</v>
      </c>
      <c r="G603" s="15">
        <f t="shared" si="21"/>
        <v>831.28651</v>
      </c>
      <c r="H603" s="15">
        <f t="shared" si="21"/>
        <v>831.28651</v>
      </c>
    </row>
    <row r="604" spans="1:8" ht="24.75">
      <c r="A604" s="11" t="s">
        <v>505</v>
      </c>
      <c r="B604" s="10" t="s">
        <v>501</v>
      </c>
      <c r="C604" s="10" t="s">
        <v>345</v>
      </c>
      <c r="D604" s="10" t="s">
        <v>25</v>
      </c>
      <c r="E604" s="10" t="s">
        <v>506</v>
      </c>
      <c r="F604" s="10" t="s">
        <v>5</v>
      </c>
      <c r="G604" s="15">
        <f t="shared" si="21"/>
        <v>831.28651</v>
      </c>
      <c r="H604" s="15">
        <f t="shared" si="21"/>
        <v>831.28651</v>
      </c>
    </row>
    <row r="605" spans="1:8" ht="24.75">
      <c r="A605" s="11" t="s">
        <v>112</v>
      </c>
      <c r="B605" s="10" t="s">
        <v>501</v>
      </c>
      <c r="C605" s="10" t="s">
        <v>345</v>
      </c>
      <c r="D605" s="10" t="s">
        <v>25</v>
      </c>
      <c r="E605" s="10" t="s">
        <v>542</v>
      </c>
      <c r="F605" s="10" t="s">
        <v>5</v>
      </c>
      <c r="G605" s="15">
        <f t="shared" si="21"/>
        <v>831.28651</v>
      </c>
      <c r="H605" s="15">
        <f t="shared" si="21"/>
        <v>831.28651</v>
      </c>
    </row>
    <row r="606" spans="1:8" ht="36.75">
      <c r="A606" s="11" t="s">
        <v>543</v>
      </c>
      <c r="B606" s="10" t="s">
        <v>501</v>
      </c>
      <c r="C606" s="10" t="s">
        <v>345</v>
      </c>
      <c r="D606" s="10" t="s">
        <v>25</v>
      </c>
      <c r="E606" s="10" t="s">
        <v>544</v>
      </c>
      <c r="F606" s="10" t="s">
        <v>5</v>
      </c>
      <c r="G606" s="15">
        <f t="shared" si="21"/>
        <v>831.28651</v>
      </c>
      <c r="H606" s="15">
        <f t="shared" si="21"/>
        <v>831.28651</v>
      </c>
    </row>
    <row r="607" spans="1:8" ht="36.75">
      <c r="A607" s="11" t="s">
        <v>543</v>
      </c>
      <c r="B607" s="10" t="s">
        <v>501</v>
      </c>
      <c r="C607" s="10" t="s">
        <v>345</v>
      </c>
      <c r="D607" s="10" t="s">
        <v>25</v>
      </c>
      <c r="E607" s="10" t="s">
        <v>545</v>
      </c>
      <c r="F607" s="10" t="s">
        <v>5</v>
      </c>
      <c r="G607" s="15">
        <f>G608+G609+G611+G610+G612</f>
        <v>831.28651</v>
      </c>
      <c r="H607" s="15">
        <f>H608+H609+H611+H610+H612</f>
        <v>831.28651</v>
      </c>
    </row>
    <row r="608" spans="1:8" ht="15">
      <c r="A608" s="26" t="s">
        <v>20</v>
      </c>
      <c r="B608" s="2" t="s">
        <v>501</v>
      </c>
      <c r="C608" s="2" t="s">
        <v>345</v>
      </c>
      <c r="D608" s="2" t="s">
        <v>25</v>
      </c>
      <c r="E608" s="2" t="s">
        <v>545</v>
      </c>
      <c r="F608" s="2" t="s">
        <v>21</v>
      </c>
      <c r="G608" s="53">
        <v>525.12109</v>
      </c>
      <c r="H608" s="102">
        <v>525.12109</v>
      </c>
    </row>
    <row r="609" spans="1:8" ht="36.75">
      <c r="A609" s="26" t="s">
        <v>22</v>
      </c>
      <c r="B609" s="2" t="s">
        <v>501</v>
      </c>
      <c r="C609" s="2" t="s">
        <v>345</v>
      </c>
      <c r="D609" s="2" t="s">
        <v>25</v>
      </c>
      <c r="E609" s="2" t="s">
        <v>545</v>
      </c>
      <c r="F609" s="2" t="s">
        <v>23</v>
      </c>
      <c r="G609" s="53">
        <v>152.74254000000002</v>
      </c>
      <c r="H609" s="102">
        <v>152.74254000000002</v>
      </c>
    </row>
    <row r="610" spans="1:8" ht="15">
      <c r="A610" s="26" t="s">
        <v>763</v>
      </c>
      <c r="B610" s="2" t="s">
        <v>501</v>
      </c>
      <c r="C610" s="2" t="s">
        <v>345</v>
      </c>
      <c r="D610" s="2" t="s">
        <v>25</v>
      </c>
      <c r="E610" s="2" t="s">
        <v>545</v>
      </c>
      <c r="F610" s="2" t="s">
        <v>37</v>
      </c>
      <c r="G610" s="53">
        <v>5.3948100000000005</v>
      </c>
      <c r="H610" s="102">
        <v>5.3948100000000005</v>
      </c>
    </row>
    <row r="611" spans="1:8" ht="24.75">
      <c r="A611" s="26" t="s">
        <v>366</v>
      </c>
      <c r="B611" s="2" t="s">
        <v>501</v>
      </c>
      <c r="C611" s="2" t="s">
        <v>345</v>
      </c>
      <c r="D611" s="2" t="s">
        <v>25</v>
      </c>
      <c r="E611" s="2" t="s">
        <v>545</v>
      </c>
      <c r="F611" s="2" t="s">
        <v>367</v>
      </c>
      <c r="G611" s="53">
        <v>145.35807</v>
      </c>
      <c r="H611" s="102">
        <v>145.35807</v>
      </c>
    </row>
    <row r="612" spans="1:8" ht="15">
      <c r="A612" s="12" t="s">
        <v>118</v>
      </c>
      <c r="B612" s="2" t="s">
        <v>501</v>
      </c>
      <c r="C612" s="2" t="s">
        <v>345</v>
      </c>
      <c r="D612" s="2" t="s">
        <v>25</v>
      </c>
      <c r="E612" s="2" t="s">
        <v>545</v>
      </c>
      <c r="F612" s="2" t="s">
        <v>119</v>
      </c>
      <c r="G612" s="53">
        <v>2.67</v>
      </c>
      <c r="H612" s="102">
        <v>2.67</v>
      </c>
    </row>
    <row r="613" spans="1:8" ht="24.75">
      <c r="A613" s="9" t="s">
        <v>407</v>
      </c>
      <c r="B613" s="10" t="s">
        <v>408</v>
      </c>
      <c r="C613" s="10" t="s">
        <v>5</v>
      </c>
      <c r="D613" s="10" t="s">
        <v>5</v>
      </c>
      <c r="E613" s="10" t="s">
        <v>5</v>
      </c>
      <c r="F613" s="10" t="s">
        <v>5</v>
      </c>
      <c r="G613" s="15">
        <f>G614+G810+G845</f>
        <v>717826.50085</v>
      </c>
      <c r="H613" s="15">
        <f>H614+H810+H845</f>
        <v>705511.2114500001</v>
      </c>
    </row>
    <row r="614" spans="1:8" ht="15">
      <c r="A614" s="9" t="s">
        <v>322</v>
      </c>
      <c r="B614" s="10" t="s">
        <v>408</v>
      </c>
      <c r="C614" s="10" t="s">
        <v>323</v>
      </c>
      <c r="D614" s="10"/>
      <c r="E614" s="10" t="s">
        <v>5</v>
      </c>
      <c r="F614" s="10" t="s">
        <v>5</v>
      </c>
      <c r="G614" s="15">
        <f>G615+G650+G736+G774+G787+G767</f>
        <v>683247.0695399999</v>
      </c>
      <c r="H614" s="15">
        <f>H615+H650+H736+H774+H787+H767</f>
        <v>673645.921</v>
      </c>
    </row>
    <row r="615" spans="1:8" ht="15">
      <c r="A615" s="9" t="s">
        <v>409</v>
      </c>
      <c r="B615" s="10" t="s">
        <v>408</v>
      </c>
      <c r="C615" s="10" t="s">
        <v>323</v>
      </c>
      <c r="D615" s="10" t="s">
        <v>13</v>
      </c>
      <c r="E615" s="10" t="s">
        <v>5</v>
      </c>
      <c r="F615" s="10" t="s">
        <v>5</v>
      </c>
      <c r="G615" s="15">
        <f>G616+G647+G643</f>
        <v>133231.00345000002</v>
      </c>
      <c r="H615" s="15">
        <f>H616+H647+H643</f>
        <v>130755.70743000001</v>
      </c>
    </row>
    <row r="616" spans="1:8" ht="36.75">
      <c r="A616" s="9" t="s">
        <v>330</v>
      </c>
      <c r="B616" s="10" t="s">
        <v>408</v>
      </c>
      <c r="C616" s="10" t="s">
        <v>323</v>
      </c>
      <c r="D616" s="10" t="s">
        <v>13</v>
      </c>
      <c r="E616" s="10" t="s">
        <v>331</v>
      </c>
      <c r="F616" s="10" t="s">
        <v>5</v>
      </c>
      <c r="G616" s="15">
        <f>G617+G634</f>
        <v>120876.10681000001</v>
      </c>
      <c r="H616" s="15">
        <f>H617+H634</f>
        <v>118401.81079000002</v>
      </c>
    </row>
    <row r="617" spans="1:8" ht="15">
      <c r="A617" s="9" t="s">
        <v>410</v>
      </c>
      <c r="B617" s="10" t="s">
        <v>408</v>
      </c>
      <c r="C617" s="10" t="s">
        <v>323</v>
      </c>
      <c r="D617" s="10" t="s">
        <v>13</v>
      </c>
      <c r="E617" s="10" t="s">
        <v>411</v>
      </c>
      <c r="F617" s="10" t="s">
        <v>5</v>
      </c>
      <c r="G617" s="15">
        <f>G618+G625+G628+G631</f>
        <v>118103.63297</v>
      </c>
      <c r="H617" s="15">
        <f>H618+H625+H628+H631</f>
        <v>115911.05117000002</v>
      </c>
    </row>
    <row r="618" spans="1:8" ht="24.75">
      <c r="A618" s="9" t="s">
        <v>412</v>
      </c>
      <c r="B618" s="10" t="s">
        <v>408</v>
      </c>
      <c r="C618" s="10" t="s">
        <v>323</v>
      </c>
      <c r="D618" s="10" t="s">
        <v>13</v>
      </c>
      <c r="E618" s="10" t="s">
        <v>413</v>
      </c>
      <c r="F618" s="10" t="s">
        <v>5</v>
      </c>
      <c r="G618" s="15">
        <f>G619+G621+G623</f>
        <v>114483.48729</v>
      </c>
      <c r="H618" s="15">
        <f>H619+H621+H623</f>
        <v>112354.36593000001</v>
      </c>
    </row>
    <row r="619" spans="1:8" ht="48.75">
      <c r="A619" s="9" t="s">
        <v>414</v>
      </c>
      <c r="B619" s="10" t="s">
        <v>408</v>
      </c>
      <c r="C619" s="10" t="s">
        <v>323</v>
      </c>
      <c r="D619" s="10" t="s">
        <v>13</v>
      </c>
      <c r="E619" s="10" t="s">
        <v>415</v>
      </c>
      <c r="F619" s="10" t="s">
        <v>5</v>
      </c>
      <c r="G619" s="15">
        <f>G620</f>
        <v>95636.3</v>
      </c>
      <c r="H619" s="15">
        <f>H620</f>
        <v>94878.6</v>
      </c>
    </row>
    <row r="620" spans="1:8" ht="36.75">
      <c r="A620" s="26" t="s">
        <v>416</v>
      </c>
      <c r="B620" s="2" t="s">
        <v>408</v>
      </c>
      <c r="C620" s="2" t="s">
        <v>323</v>
      </c>
      <c r="D620" s="2" t="s">
        <v>13</v>
      </c>
      <c r="E620" s="2" t="s">
        <v>415</v>
      </c>
      <c r="F620" s="2" t="s">
        <v>417</v>
      </c>
      <c r="G620" s="53">
        <v>95636.3</v>
      </c>
      <c r="H620" s="102">
        <v>94878.6</v>
      </c>
    </row>
    <row r="621" spans="1:8" ht="15">
      <c r="A621" s="9" t="s">
        <v>418</v>
      </c>
      <c r="B621" s="10" t="s">
        <v>408</v>
      </c>
      <c r="C621" s="10" t="s">
        <v>323</v>
      </c>
      <c r="D621" s="10" t="s">
        <v>13</v>
      </c>
      <c r="E621" s="10" t="s">
        <v>419</v>
      </c>
      <c r="F621" s="10" t="s">
        <v>5</v>
      </c>
      <c r="G621" s="15">
        <f>G622</f>
        <v>7761.88223</v>
      </c>
      <c r="H621" s="15">
        <f>H622</f>
        <v>6892.92393</v>
      </c>
    </row>
    <row r="622" spans="1:8" ht="15">
      <c r="A622" s="26" t="s">
        <v>420</v>
      </c>
      <c r="B622" s="2" t="s">
        <v>408</v>
      </c>
      <c r="C622" s="2" t="s">
        <v>323</v>
      </c>
      <c r="D622" s="2" t="s">
        <v>13</v>
      </c>
      <c r="E622" s="2" t="s">
        <v>419</v>
      </c>
      <c r="F622" s="2" t="s">
        <v>421</v>
      </c>
      <c r="G622" s="53">
        <v>7761.88223</v>
      </c>
      <c r="H622" s="102">
        <v>6892.92393</v>
      </c>
    </row>
    <row r="623" spans="1:8" ht="24.75">
      <c r="A623" s="9" t="s">
        <v>422</v>
      </c>
      <c r="B623" s="10" t="s">
        <v>408</v>
      </c>
      <c r="C623" s="10" t="s">
        <v>323</v>
      </c>
      <c r="D623" s="10" t="s">
        <v>13</v>
      </c>
      <c r="E623" s="10" t="s">
        <v>423</v>
      </c>
      <c r="F623" s="10" t="s">
        <v>5</v>
      </c>
      <c r="G623" s="15">
        <f>G624</f>
        <v>11085.30506</v>
      </c>
      <c r="H623" s="15">
        <f>H624</f>
        <v>10582.842</v>
      </c>
    </row>
    <row r="624" spans="1:8" ht="36.75">
      <c r="A624" s="26" t="s">
        <v>416</v>
      </c>
      <c r="B624" s="2" t="s">
        <v>408</v>
      </c>
      <c r="C624" s="2" t="s">
        <v>323</v>
      </c>
      <c r="D624" s="2" t="s">
        <v>13</v>
      </c>
      <c r="E624" s="2" t="s">
        <v>423</v>
      </c>
      <c r="F624" s="2" t="s">
        <v>417</v>
      </c>
      <c r="G624" s="53">
        <v>11085.30506</v>
      </c>
      <c r="H624" s="102">
        <v>10582.842</v>
      </c>
    </row>
    <row r="625" spans="1:8" ht="24.75">
      <c r="A625" s="9" t="s">
        <v>424</v>
      </c>
      <c r="B625" s="10" t="s">
        <v>408</v>
      </c>
      <c r="C625" s="10" t="s">
        <v>323</v>
      </c>
      <c r="D625" s="10" t="s">
        <v>13</v>
      </c>
      <c r="E625" s="10" t="s">
        <v>425</v>
      </c>
      <c r="F625" s="10" t="s">
        <v>5</v>
      </c>
      <c r="G625" s="15">
        <f>G626</f>
        <v>98.54310000000001</v>
      </c>
      <c r="H625" s="15">
        <f>H626</f>
        <v>71.08012</v>
      </c>
    </row>
    <row r="626" spans="1:8" ht="108.75">
      <c r="A626" s="9" t="s">
        <v>426</v>
      </c>
      <c r="B626" s="10" t="s">
        <v>408</v>
      </c>
      <c r="C626" s="10" t="s">
        <v>323</v>
      </c>
      <c r="D626" s="10" t="s">
        <v>13</v>
      </c>
      <c r="E626" s="10" t="s">
        <v>427</v>
      </c>
      <c r="F626" s="10" t="s">
        <v>5</v>
      </c>
      <c r="G626" s="15">
        <f>G627</f>
        <v>98.54310000000001</v>
      </c>
      <c r="H626" s="15">
        <f>H627</f>
        <v>71.08012</v>
      </c>
    </row>
    <row r="627" spans="1:8" ht="15">
      <c r="A627" s="26" t="s">
        <v>420</v>
      </c>
      <c r="B627" s="2" t="s">
        <v>408</v>
      </c>
      <c r="C627" s="2" t="s">
        <v>323</v>
      </c>
      <c r="D627" s="2" t="s">
        <v>13</v>
      </c>
      <c r="E627" s="2" t="s">
        <v>427</v>
      </c>
      <c r="F627" s="2" t="s">
        <v>421</v>
      </c>
      <c r="G627" s="53">
        <v>98.54310000000001</v>
      </c>
      <c r="H627" s="102">
        <v>71.08012</v>
      </c>
    </row>
    <row r="628" spans="1:8" ht="48.75">
      <c r="A628" s="9" t="s">
        <v>428</v>
      </c>
      <c r="B628" s="10" t="s">
        <v>408</v>
      </c>
      <c r="C628" s="10" t="s">
        <v>323</v>
      </c>
      <c r="D628" s="10" t="s">
        <v>13</v>
      </c>
      <c r="E628" s="10" t="s">
        <v>429</v>
      </c>
      <c r="F628" s="10" t="s">
        <v>5</v>
      </c>
      <c r="G628" s="15">
        <f>G629</f>
        <v>2959.62788</v>
      </c>
      <c r="H628" s="15">
        <f>H629</f>
        <v>2947.99292</v>
      </c>
    </row>
    <row r="629" spans="1:8" ht="60.75">
      <c r="A629" s="9" t="s">
        <v>430</v>
      </c>
      <c r="B629" s="10" t="s">
        <v>408</v>
      </c>
      <c r="C629" s="10" t="s">
        <v>323</v>
      </c>
      <c r="D629" s="10" t="s">
        <v>13</v>
      </c>
      <c r="E629" s="10" t="s">
        <v>431</v>
      </c>
      <c r="F629" s="10" t="s">
        <v>5</v>
      </c>
      <c r="G629" s="15">
        <f>G630</f>
        <v>2959.62788</v>
      </c>
      <c r="H629" s="15">
        <f>H630</f>
        <v>2947.99292</v>
      </c>
    </row>
    <row r="630" spans="1:8" ht="36.75">
      <c r="A630" s="26" t="s">
        <v>416</v>
      </c>
      <c r="B630" s="2" t="s">
        <v>408</v>
      </c>
      <c r="C630" s="2" t="s">
        <v>323</v>
      </c>
      <c r="D630" s="2" t="s">
        <v>13</v>
      </c>
      <c r="E630" s="2" t="s">
        <v>431</v>
      </c>
      <c r="F630" s="2" t="s">
        <v>417</v>
      </c>
      <c r="G630" s="53">
        <v>2959.62788</v>
      </c>
      <c r="H630" s="102">
        <v>2947.99292</v>
      </c>
    </row>
    <row r="631" spans="1:8" ht="36.75">
      <c r="A631" s="9" t="s">
        <v>432</v>
      </c>
      <c r="B631" s="10" t="s">
        <v>408</v>
      </c>
      <c r="C631" s="10" t="s">
        <v>323</v>
      </c>
      <c r="D631" s="10" t="s">
        <v>13</v>
      </c>
      <c r="E631" s="10" t="s">
        <v>433</v>
      </c>
      <c r="F631" s="10" t="s">
        <v>5</v>
      </c>
      <c r="G631" s="15">
        <f>G632</f>
        <v>561.9747</v>
      </c>
      <c r="H631" s="15">
        <f>H632</f>
        <v>537.6121999999999</v>
      </c>
    </row>
    <row r="632" spans="1:8" ht="24.75">
      <c r="A632" s="9" t="s">
        <v>434</v>
      </c>
      <c r="B632" s="10" t="s">
        <v>408</v>
      </c>
      <c r="C632" s="10" t="s">
        <v>323</v>
      </c>
      <c r="D632" s="10" t="s">
        <v>13</v>
      </c>
      <c r="E632" s="10" t="s">
        <v>435</v>
      </c>
      <c r="F632" s="10" t="s">
        <v>5</v>
      </c>
      <c r="G632" s="15">
        <f>G633</f>
        <v>561.9747</v>
      </c>
      <c r="H632" s="15">
        <f>H633</f>
        <v>537.6121999999999</v>
      </c>
    </row>
    <row r="633" spans="1:8" ht="15">
      <c r="A633" s="26" t="s">
        <v>420</v>
      </c>
      <c r="B633" s="2" t="s">
        <v>408</v>
      </c>
      <c r="C633" s="2" t="s">
        <v>323</v>
      </c>
      <c r="D633" s="2" t="s">
        <v>13</v>
      </c>
      <c r="E633" s="2" t="s">
        <v>435</v>
      </c>
      <c r="F633" s="2" t="s">
        <v>421</v>
      </c>
      <c r="G633" s="53">
        <v>561.9747</v>
      </c>
      <c r="H633" s="102">
        <v>537.6121999999999</v>
      </c>
    </row>
    <row r="634" spans="1:8" ht="24.75">
      <c r="A634" s="9" t="s">
        <v>112</v>
      </c>
      <c r="B634" s="10" t="s">
        <v>408</v>
      </c>
      <c r="C634" s="10" t="s">
        <v>323</v>
      </c>
      <c r="D634" s="10" t="s">
        <v>13</v>
      </c>
      <c r="E634" s="10" t="s">
        <v>476</v>
      </c>
      <c r="F634" s="10"/>
      <c r="G634" s="15">
        <f>G635+G638</f>
        <v>2772.47384</v>
      </c>
      <c r="H634" s="15">
        <f>H635+H638</f>
        <v>2490.7596200000003</v>
      </c>
    </row>
    <row r="635" spans="1:8" ht="26.25">
      <c r="A635" s="14" t="s">
        <v>663</v>
      </c>
      <c r="B635" s="10" t="s">
        <v>408</v>
      </c>
      <c r="C635" s="10" t="s">
        <v>323</v>
      </c>
      <c r="D635" s="10" t="s">
        <v>13</v>
      </c>
      <c r="E635" s="111" t="s">
        <v>662</v>
      </c>
      <c r="F635" s="10"/>
      <c r="G635" s="15">
        <f>G636</f>
        <v>272.47384000000005</v>
      </c>
      <c r="H635" s="15">
        <f>H636</f>
        <v>270.09345</v>
      </c>
    </row>
    <row r="636" spans="1:8" ht="39">
      <c r="A636" s="14" t="s">
        <v>724</v>
      </c>
      <c r="B636" s="10" t="s">
        <v>408</v>
      </c>
      <c r="C636" s="10" t="s">
        <v>323</v>
      </c>
      <c r="D636" s="10" t="s">
        <v>13</v>
      </c>
      <c r="E636" s="111" t="s">
        <v>723</v>
      </c>
      <c r="F636" s="10"/>
      <c r="G636" s="15">
        <f>G637</f>
        <v>272.47384000000005</v>
      </c>
      <c r="H636" s="15">
        <f>H637</f>
        <v>270.09345</v>
      </c>
    </row>
    <row r="637" spans="1:8" ht="15">
      <c r="A637" s="16" t="s">
        <v>420</v>
      </c>
      <c r="B637" s="10" t="s">
        <v>408</v>
      </c>
      <c r="C637" s="10" t="s">
        <v>323</v>
      </c>
      <c r="D637" s="2" t="s">
        <v>13</v>
      </c>
      <c r="E637" s="112" t="s">
        <v>723</v>
      </c>
      <c r="F637" s="2" t="s">
        <v>421</v>
      </c>
      <c r="G637" s="53">
        <v>272.47384000000005</v>
      </c>
      <c r="H637" s="102">
        <v>270.09345</v>
      </c>
    </row>
    <row r="638" spans="1:8" ht="48.75">
      <c r="A638" s="9" t="s">
        <v>815</v>
      </c>
      <c r="B638" s="10" t="s">
        <v>408</v>
      </c>
      <c r="C638" s="10" t="s">
        <v>323</v>
      </c>
      <c r="D638" s="10" t="s">
        <v>13</v>
      </c>
      <c r="E638" s="111" t="s">
        <v>816</v>
      </c>
      <c r="F638" s="10"/>
      <c r="G638" s="15">
        <f>G639+G641</f>
        <v>2500</v>
      </c>
      <c r="H638" s="15">
        <f>H639+H641</f>
        <v>2220.6661700000004</v>
      </c>
    </row>
    <row r="639" spans="1:8" ht="72.75">
      <c r="A639" s="9" t="s">
        <v>817</v>
      </c>
      <c r="B639" s="10" t="s">
        <v>408</v>
      </c>
      <c r="C639" s="10" t="s">
        <v>323</v>
      </c>
      <c r="D639" s="10" t="s">
        <v>13</v>
      </c>
      <c r="E639" s="111" t="s">
        <v>818</v>
      </c>
      <c r="F639" s="10"/>
      <c r="G639" s="15">
        <f>G640</f>
        <v>2475</v>
      </c>
      <c r="H639" s="15">
        <f>H640</f>
        <v>2198.48064</v>
      </c>
    </row>
    <row r="640" spans="1:8" ht="15">
      <c r="A640" s="12" t="s">
        <v>420</v>
      </c>
      <c r="B640" s="10" t="s">
        <v>408</v>
      </c>
      <c r="C640" s="10" t="s">
        <v>323</v>
      </c>
      <c r="D640" s="10" t="s">
        <v>13</v>
      </c>
      <c r="E640" s="112" t="s">
        <v>818</v>
      </c>
      <c r="F640" s="2" t="s">
        <v>421</v>
      </c>
      <c r="G640" s="53">
        <v>2475</v>
      </c>
      <c r="H640" s="102">
        <v>2198.48064</v>
      </c>
    </row>
    <row r="641" spans="1:8" ht="72.75">
      <c r="A641" s="9" t="s">
        <v>820</v>
      </c>
      <c r="B641" s="10" t="s">
        <v>408</v>
      </c>
      <c r="C641" s="10" t="s">
        <v>323</v>
      </c>
      <c r="D641" s="10" t="s">
        <v>13</v>
      </c>
      <c r="E641" s="111" t="s">
        <v>821</v>
      </c>
      <c r="F641" s="10"/>
      <c r="G641" s="15">
        <f>G642</f>
        <v>25</v>
      </c>
      <c r="H641" s="15">
        <f>H642</f>
        <v>22.18553</v>
      </c>
    </row>
    <row r="642" spans="1:8" ht="39">
      <c r="A642" s="16" t="s">
        <v>327</v>
      </c>
      <c r="B642" s="2" t="s">
        <v>408</v>
      </c>
      <c r="C642" s="2" t="s">
        <v>323</v>
      </c>
      <c r="D642" s="2" t="s">
        <v>13</v>
      </c>
      <c r="E642" s="112" t="s">
        <v>821</v>
      </c>
      <c r="F642" s="2"/>
      <c r="G642" s="53">
        <v>25</v>
      </c>
      <c r="H642" s="102">
        <v>22.18553</v>
      </c>
    </row>
    <row r="643" spans="1:8" ht="36.75">
      <c r="A643" s="9" t="s">
        <v>67</v>
      </c>
      <c r="B643" s="10" t="s">
        <v>408</v>
      </c>
      <c r="C643" s="10" t="s">
        <v>323</v>
      </c>
      <c r="D643" s="10" t="s">
        <v>13</v>
      </c>
      <c r="E643" s="10" t="s">
        <v>68</v>
      </c>
      <c r="F643" s="10" t="s">
        <v>5</v>
      </c>
      <c r="G643" s="15">
        <f aca="true" t="shared" si="22" ref="G643:H645">G644</f>
        <v>12205.9</v>
      </c>
      <c r="H643" s="15">
        <f t="shared" si="22"/>
        <v>12205.9</v>
      </c>
    </row>
    <row r="644" spans="1:8" ht="24.75">
      <c r="A644" s="9" t="s">
        <v>588</v>
      </c>
      <c r="B644" s="10" t="s">
        <v>408</v>
      </c>
      <c r="C644" s="10" t="s">
        <v>323</v>
      </c>
      <c r="D644" s="10" t="s">
        <v>13</v>
      </c>
      <c r="E644" s="10" t="s">
        <v>589</v>
      </c>
      <c r="F644" s="10"/>
      <c r="G644" s="15">
        <f t="shared" si="22"/>
        <v>12205.9</v>
      </c>
      <c r="H644" s="15">
        <f t="shared" si="22"/>
        <v>12205.9</v>
      </c>
    </row>
    <row r="645" spans="1:8" ht="15">
      <c r="A645" s="9" t="s">
        <v>706</v>
      </c>
      <c r="B645" s="10" t="s">
        <v>408</v>
      </c>
      <c r="C645" s="10" t="s">
        <v>323</v>
      </c>
      <c r="D645" s="10" t="s">
        <v>13</v>
      </c>
      <c r="E645" s="10" t="s">
        <v>707</v>
      </c>
      <c r="F645" s="10"/>
      <c r="G645" s="15">
        <f t="shared" si="22"/>
        <v>12205.9</v>
      </c>
      <c r="H645" s="15">
        <f t="shared" si="22"/>
        <v>12205.9</v>
      </c>
    </row>
    <row r="646" spans="1:8" ht="15">
      <c r="A646" s="26" t="s">
        <v>420</v>
      </c>
      <c r="B646" s="2" t="s">
        <v>408</v>
      </c>
      <c r="C646" s="2" t="s">
        <v>323</v>
      </c>
      <c r="D646" s="2" t="s">
        <v>13</v>
      </c>
      <c r="E646" s="2" t="s">
        <v>707</v>
      </c>
      <c r="F646" s="2" t="s">
        <v>421</v>
      </c>
      <c r="G646" s="53">
        <v>12205.9</v>
      </c>
      <c r="H646" s="102">
        <v>12205.9</v>
      </c>
    </row>
    <row r="647" spans="1:8" ht="15">
      <c r="A647" s="9" t="s">
        <v>16</v>
      </c>
      <c r="B647" s="10" t="s">
        <v>408</v>
      </c>
      <c r="C647" s="10" t="s">
        <v>323</v>
      </c>
      <c r="D647" s="10" t="s">
        <v>13</v>
      </c>
      <c r="E647" s="10" t="s">
        <v>636</v>
      </c>
      <c r="F647" s="2"/>
      <c r="G647" s="15">
        <f>G648</f>
        <v>148.99664</v>
      </c>
      <c r="H647" s="15">
        <f>H648</f>
        <v>147.99664</v>
      </c>
    </row>
    <row r="648" spans="1:8" ht="26.25">
      <c r="A648" s="14" t="s">
        <v>635</v>
      </c>
      <c r="B648" s="10" t="s">
        <v>408</v>
      </c>
      <c r="C648" s="10" t="s">
        <v>323</v>
      </c>
      <c r="D648" s="10" t="s">
        <v>13</v>
      </c>
      <c r="E648" s="10" t="s">
        <v>636</v>
      </c>
      <c r="F648" s="10"/>
      <c r="G648" s="15">
        <f>G649</f>
        <v>148.99664</v>
      </c>
      <c r="H648" s="15">
        <f>H649</f>
        <v>147.99664</v>
      </c>
    </row>
    <row r="649" spans="1:8" ht="15">
      <c r="A649" s="12" t="s">
        <v>420</v>
      </c>
      <c r="B649" s="2" t="s">
        <v>408</v>
      </c>
      <c r="C649" s="2" t="s">
        <v>323</v>
      </c>
      <c r="D649" s="2" t="s">
        <v>13</v>
      </c>
      <c r="E649" s="2" t="s">
        <v>636</v>
      </c>
      <c r="F649" s="2" t="s">
        <v>421</v>
      </c>
      <c r="G649" s="53">
        <v>148.99664</v>
      </c>
      <c r="H649" s="102">
        <v>147.99664</v>
      </c>
    </row>
    <row r="650" spans="1:8" ht="15">
      <c r="A650" s="9" t="s">
        <v>324</v>
      </c>
      <c r="B650" s="10" t="s">
        <v>408</v>
      </c>
      <c r="C650" s="10" t="s">
        <v>323</v>
      </c>
      <c r="D650" s="10" t="s">
        <v>15</v>
      </c>
      <c r="E650" s="10" t="s">
        <v>5</v>
      </c>
      <c r="F650" s="10" t="s">
        <v>5</v>
      </c>
      <c r="G650" s="15">
        <f>G651+G716+G728+G723</f>
        <v>497838.73195999995</v>
      </c>
      <c r="H650" s="15">
        <f>H651+H716+H728+H723</f>
        <v>491841.01615999994</v>
      </c>
    </row>
    <row r="651" spans="1:8" ht="36.75">
      <c r="A651" s="9" t="s">
        <v>330</v>
      </c>
      <c r="B651" s="10" t="s">
        <v>408</v>
      </c>
      <c r="C651" s="10" t="s">
        <v>323</v>
      </c>
      <c r="D651" s="10" t="s">
        <v>15</v>
      </c>
      <c r="E651" s="10" t="s">
        <v>331</v>
      </c>
      <c r="F651" s="10" t="s">
        <v>5</v>
      </c>
      <c r="G651" s="15">
        <f>G652+G659+G708+G704</f>
        <v>482080.20511999994</v>
      </c>
      <c r="H651" s="15">
        <f>H652+H659+H708+H704</f>
        <v>476129.66234999994</v>
      </c>
    </row>
    <row r="652" spans="1:8" ht="15">
      <c r="A652" s="9" t="s">
        <v>410</v>
      </c>
      <c r="B652" s="10" t="s">
        <v>408</v>
      </c>
      <c r="C652" s="10" t="s">
        <v>323</v>
      </c>
      <c r="D652" s="10" t="s">
        <v>15</v>
      </c>
      <c r="E652" s="10" t="s">
        <v>411</v>
      </c>
      <c r="F652" s="10" t="s">
        <v>5</v>
      </c>
      <c r="G652" s="15">
        <f>G653+G656</f>
        <v>4454.51639</v>
      </c>
      <c r="H652" s="15">
        <f>H653+H656</f>
        <v>4082.99437</v>
      </c>
    </row>
    <row r="653" spans="1:8" ht="24.75">
      <c r="A653" s="9" t="s">
        <v>412</v>
      </c>
      <c r="B653" s="10" t="s">
        <v>408</v>
      </c>
      <c r="C653" s="10" t="s">
        <v>323</v>
      </c>
      <c r="D653" s="10" t="s">
        <v>15</v>
      </c>
      <c r="E653" s="10" t="s">
        <v>413</v>
      </c>
      <c r="F653" s="10" t="s">
        <v>5</v>
      </c>
      <c r="G653" s="15">
        <f>G654</f>
        <v>4407.26005</v>
      </c>
      <c r="H653" s="15">
        <f>H654</f>
        <v>4048.82368</v>
      </c>
    </row>
    <row r="654" spans="1:8" ht="15">
      <c r="A654" s="9" t="s">
        <v>418</v>
      </c>
      <c r="B654" s="10" t="s">
        <v>408</v>
      </c>
      <c r="C654" s="10" t="s">
        <v>323</v>
      </c>
      <c r="D654" s="10" t="s">
        <v>15</v>
      </c>
      <c r="E654" s="10" t="s">
        <v>419</v>
      </c>
      <c r="F654" s="10" t="s">
        <v>5</v>
      </c>
      <c r="G654" s="15">
        <f>G655</f>
        <v>4407.26005</v>
      </c>
      <c r="H654" s="15">
        <f>H655</f>
        <v>4048.82368</v>
      </c>
    </row>
    <row r="655" spans="1:8" ht="15">
      <c r="A655" s="26" t="s">
        <v>420</v>
      </c>
      <c r="B655" s="2" t="s">
        <v>408</v>
      </c>
      <c r="C655" s="2" t="s">
        <v>323</v>
      </c>
      <c r="D655" s="2" t="s">
        <v>15</v>
      </c>
      <c r="E655" s="2" t="s">
        <v>419</v>
      </c>
      <c r="F655" s="2" t="s">
        <v>421</v>
      </c>
      <c r="G655" s="53">
        <v>4407.26005</v>
      </c>
      <c r="H655" s="102">
        <v>4048.82368</v>
      </c>
    </row>
    <row r="656" spans="1:8" ht="24.75">
      <c r="A656" s="9" t="s">
        <v>424</v>
      </c>
      <c r="B656" s="10" t="s">
        <v>408</v>
      </c>
      <c r="C656" s="10" t="s">
        <v>323</v>
      </c>
      <c r="D656" s="10" t="s">
        <v>15</v>
      </c>
      <c r="E656" s="10" t="s">
        <v>425</v>
      </c>
      <c r="F656" s="10" t="s">
        <v>5</v>
      </c>
      <c r="G656" s="15">
        <f>G657</f>
        <v>47.256339999999994</v>
      </c>
      <c r="H656" s="15">
        <f>H657</f>
        <v>34.17069</v>
      </c>
    </row>
    <row r="657" spans="1:8" ht="108.75">
      <c r="A657" s="9" t="s">
        <v>426</v>
      </c>
      <c r="B657" s="10" t="s">
        <v>408</v>
      </c>
      <c r="C657" s="10" t="s">
        <v>323</v>
      </c>
      <c r="D657" s="10" t="s">
        <v>15</v>
      </c>
      <c r="E657" s="10" t="s">
        <v>427</v>
      </c>
      <c r="F657" s="10" t="s">
        <v>5</v>
      </c>
      <c r="G657" s="15">
        <f>G658</f>
        <v>47.256339999999994</v>
      </c>
      <c r="H657" s="15">
        <f>H658</f>
        <v>34.17069</v>
      </c>
    </row>
    <row r="658" spans="1:8" ht="15">
      <c r="A658" s="26" t="s">
        <v>420</v>
      </c>
      <c r="B658" s="2" t="s">
        <v>408</v>
      </c>
      <c r="C658" s="2" t="s">
        <v>323</v>
      </c>
      <c r="D658" s="2" t="s">
        <v>15</v>
      </c>
      <c r="E658" s="2" t="s">
        <v>427</v>
      </c>
      <c r="F658" s="2" t="s">
        <v>421</v>
      </c>
      <c r="G658" s="53">
        <v>47.256339999999994</v>
      </c>
      <c r="H658" s="102">
        <v>34.17069</v>
      </c>
    </row>
    <row r="659" spans="1:8" ht="15">
      <c r="A659" s="9" t="s">
        <v>436</v>
      </c>
      <c r="B659" s="10" t="s">
        <v>408</v>
      </c>
      <c r="C659" s="10" t="s">
        <v>323</v>
      </c>
      <c r="D659" s="10" t="s">
        <v>15</v>
      </c>
      <c r="E659" s="10" t="s">
        <v>437</v>
      </c>
      <c r="F659" s="10" t="s">
        <v>5</v>
      </c>
      <c r="G659" s="15">
        <f>G660+G680+G685+G696+G701+G699</f>
        <v>470886.3414</v>
      </c>
      <c r="H659" s="15">
        <f>H660+H680+H685+H696+H701+H699</f>
        <v>465852.33365</v>
      </c>
    </row>
    <row r="660" spans="1:8" ht="36.75">
      <c r="A660" s="9" t="s">
        <v>438</v>
      </c>
      <c r="B660" s="10" t="s">
        <v>408</v>
      </c>
      <c r="C660" s="10" t="s">
        <v>323</v>
      </c>
      <c r="D660" s="10" t="s">
        <v>15</v>
      </c>
      <c r="E660" s="10" t="s">
        <v>439</v>
      </c>
      <c r="F660" s="10" t="s">
        <v>5</v>
      </c>
      <c r="G660" s="15">
        <f>G661+G673+G668</f>
        <v>421694.71083000005</v>
      </c>
      <c r="H660" s="15">
        <f>H661+H673+H668</f>
        <v>417249.76612</v>
      </c>
    </row>
    <row r="661" spans="1:8" ht="72.75">
      <c r="A661" s="9" t="s">
        <v>440</v>
      </c>
      <c r="B661" s="10" t="s">
        <v>408</v>
      </c>
      <c r="C661" s="10" t="s">
        <v>323</v>
      </c>
      <c r="D661" s="10" t="s">
        <v>15</v>
      </c>
      <c r="E661" s="10" t="s">
        <v>441</v>
      </c>
      <c r="F661" s="10" t="s">
        <v>5</v>
      </c>
      <c r="G661" s="15">
        <f>G662+G663+G664+G665+G666+G667</f>
        <v>369439.30000000005</v>
      </c>
      <c r="H661" s="15">
        <f>H662+H663+H664+H665+H666+H667</f>
        <v>367164.13062</v>
      </c>
    </row>
    <row r="662" spans="1:8" ht="15">
      <c r="A662" s="26" t="s">
        <v>162</v>
      </c>
      <c r="B662" s="2" t="s">
        <v>408</v>
      </c>
      <c r="C662" s="2" t="s">
        <v>323</v>
      </c>
      <c r="D662" s="2" t="s">
        <v>15</v>
      </c>
      <c r="E662" s="2" t="s">
        <v>441</v>
      </c>
      <c r="F662" s="2" t="s">
        <v>163</v>
      </c>
      <c r="G662" s="53">
        <v>5315.39084</v>
      </c>
      <c r="H662" s="102">
        <v>5315.39084</v>
      </c>
    </row>
    <row r="663" spans="1:8" ht="24.75">
      <c r="A663" s="26" t="s">
        <v>447</v>
      </c>
      <c r="B663" s="2" t="s">
        <v>408</v>
      </c>
      <c r="C663" s="2" t="s">
        <v>323</v>
      </c>
      <c r="D663" s="2" t="s">
        <v>15</v>
      </c>
      <c r="E663" s="2" t="s">
        <v>441</v>
      </c>
      <c r="F663" s="2" t="s">
        <v>448</v>
      </c>
      <c r="G663" s="53">
        <v>0.6</v>
      </c>
      <c r="H663" s="102">
        <v>0.4025</v>
      </c>
    </row>
    <row r="664" spans="1:8" ht="36.75">
      <c r="A664" s="26" t="s">
        <v>164</v>
      </c>
      <c r="B664" s="2" t="s">
        <v>408</v>
      </c>
      <c r="C664" s="2" t="s">
        <v>323</v>
      </c>
      <c r="D664" s="2" t="s">
        <v>15</v>
      </c>
      <c r="E664" s="2" t="s">
        <v>441</v>
      </c>
      <c r="F664" s="2" t="s">
        <v>165</v>
      </c>
      <c r="G664" s="53">
        <v>1673.40916</v>
      </c>
      <c r="H664" s="102">
        <v>1673.40916</v>
      </c>
    </row>
    <row r="665" spans="1:8" ht="15">
      <c r="A665" s="26" t="s">
        <v>763</v>
      </c>
      <c r="B665" s="2" t="s">
        <v>408</v>
      </c>
      <c r="C665" s="2" t="s">
        <v>323</v>
      </c>
      <c r="D665" s="2" t="s">
        <v>15</v>
      </c>
      <c r="E665" s="2" t="s">
        <v>441</v>
      </c>
      <c r="F665" s="2" t="s">
        <v>37</v>
      </c>
      <c r="G665" s="53">
        <v>120.04681</v>
      </c>
      <c r="H665" s="102">
        <v>120.04681</v>
      </c>
    </row>
    <row r="666" spans="1:8" ht="36.75">
      <c r="A666" s="26" t="s">
        <v>416</v>
      </c>
      <c r="B666" s="2" t="s">
        <v>408</v>
      </c>
      <c r="C666" s="2" t="s">
        <v>323</v>
      </c>
      <c r="D666" s="2" t="s">
        <v>15</v>
      </c>
      <c r="E666" s="2" t="s">
        <v>441</v>
      </c>
      <c r="F666" s="2" t="s">
        <v>417</v>
      </c>
      <c r="G666" s="53">
        <v>361494.57105</v>
      </c>
      <c r="H666" s="102">
        <v>359219.59917</v>
      </c>
    </row>
    <row r="667" spans="1:8" ht="36.75">
      <c r="A667" s="26" t="s">
        <v>738</v>
      </c>
      <c r="B667" s="2" t="s">
        <v>408</v>
      </c>
      <c r="C667" s="2" t="s">
        <v>323</v>
      </c>
      <c r="D667" s="2" t="s">
        <v>15</v>
      </c>
      <c r="E667" s="2" t="s">
        <v>441</v>
      </c>
      <c r="F667" s="2" t="s">
        <v>737</v>
      </c>
      <c r="G667" s="53">
        <v>835.28214</v>
      </c>
      <c r="H667" s="102">
        <v>835.28214</v>
      </c>
    </row>
    <row r="668" spans="1:8" ht="60.75">
      <c r="A668" s="9" t="s">
        <v>848</v>
      </c>
      <c r="B668" s="10" t="s">
        <v>408</v>
      </c>
      <c r="C668" s="10" t="s">
        <v>323</v>
      </c>
      <c r="D668" s="10" t="s">
        <v>15</v>
      </c>
      <c r="E668" s="10" t="s">
        <v>849</v>
      </c>
      <c r="F668" s="10"/>
      <c r="G668" s="15">
        <f>G669+G670+G671+G672</f>
        <v>939.21972</v>
      </c>
      <c r="H668" s="15">
        <f>H669+H670+H671+H672</f>
        <v>938.2574900000001</v>
      </c>
    </row>
    <row r="669" spans="1:8" ht="15">
      <c r="A669" s="26" t="s">
        <v>162</v>
      </c>
      <c r="B669" s="2" t="s">
        <v>408</v>
      </c>
      <c r="C669" s="2" t="s">
        <v>323</v>
      </c>
      <c r="D669" s="2" t="s">
        <v>15</v>
      </c>
      <c r="E669" s="2" t="s">
        <v>849</v>
      </c>
      <c r="F669" s="2" t="s">
        <v>163</v>
      </c>
      <c r="G669" s="53">
        <v>15.87</v>
      </c>
      <c r="H669" s="102">
        <v>15.87</v>
      </c>
    </row>
    <row r="670" spans="1:8" ht="24.75">
      <c r="A670" s="26" t="s">
        <v>447</v>
      </c>
      <c r="B670" s="2" t="s">
        <v>408</v>
      </c>
      <c r="C670" s="2" t="s">
        <v>323</v>
      </c>
      <c r="D670" s="2" t="s">
        <v>15</v>
      </c>
      <c r="E670" s="2" t="s">
        <v>849</v>
      </c>
      <c r="F670" s="2" t="s">
        <v>165</v>
      </c>
      <c r="G670" s="53">
        <v>4.79274</v>
      </c>
      <c r="H670" s="102">
        <v>4.79274</v>
      </c>
    </row>
    <row r="671" spans="1:8" ht="15">
      <c r="A671" s="12" t="s">
        <v>420</v>
      </c>
      <c r="B671" s="2" t="s">
        <v>408</v>
      </c>
      <c r="C671" s="2" t="s">
        <v>323</v>
      </c>
      <c r="D671" s="2" t="s">
        <v>15</v>
      </c>
      <c r="E671" s="2" t="s">
        <v>849</v>
      </c>
      <c r="F671" s="2" t="s">
        <v>421</v>
      </c>
      <c r="G671" s="53">
        <v>917.29925</v>
      </c>
      <c r="H671" s="102">
        <v>916.33702</v>
      </c>
    </row>
    <row r="672" spans="1:8" ht="15">
      <c r="A672" s="16" t="s">
        <v>611</v>
      </c>
      <c r="B672" s="2" t="s">
        <v>408</v>
      </c>
      <c r="C672" s="2" t="s">
        <v>323</v>
      </c>
      <c r="D672" s="2" t="s">
        <v>15</v>
      </c>
      <c r="E672" s="2" t="s">
        <v>849</v>
      </c>
      <c r="F672" s="2" t="s">
        <v>612</v>
      </c>
      <c r="G672" s="53">
        <v>1.25773</v>
      </c>
      <c r="H672" s="102">
        <v>1.25773</v>
      </c>
    </row>
    <row r="673" spans="1:8" ht="24.75">
      <c r="A673" s="9" t="s">
        <v>422</v>
      </c>
      <c r="B673" s="10" t="s">
        <v>408</v>
      </c>
      <c r="C673" s="10" t="s">
        <v>323</v>
      </c>
      <c r="D673" s="10" t="s">
        <v>15</v>
      </c>
      <c r="E673" s="10" t="s">
        <v>442</v>
      </c>
      <c r="F673" s="10" t="s">
        <v>5</v>
      </c>
      <c r="G673" s="15">
        <f>G674+G675+G676+G677+G678+G679</f>
        <v>51316.19111</v>
      </c>
      <c r="H673" s="15">
        <f>H674+H675+H676+H677+H678+H679</f>
        <v>49147.37801000001</v>
      </c>
    </row>
    <row r="674" spans="1:8" ht="15">
      <c r="A674" s="26" t="s">
        <v>763</v>
      </c>
      <c r="B674" s="2" t="s">
        <v>408</v>
      </c>
      <c r="C674" s="2" t="s">
        <v>323</v>
      </c>
      <c r="D674" s="2" t="s">
        <v>15</v>
      </c>
      <c r="E674" s="2" t="s">
        <v>442</v>
      </c>
      <c r="F674" s="2" t="s">
        <v>37</v>
      </c>
      <c r="G674" s="53">
        <v>1627.42246</v>
      </c>
      <c r="H674" s="102">
        <v>1423.2293300000001</v>
      </c>
    </row>
    <row r="675" spans="1:8" ht="36.75">
      <c r="A675" s="26" t="s">
        <v>416</v>
      </c>
      <c r="B675" s="2" t="s">
        <v>408</v>
      </c>
      <c r="C675" s="2" t="s">
        <v>323</v>
      </c>
      <c r="D675" s="2" t="s">
        <v>15</v>
      </c>
      <c r="E675" s="2" t="s">
        <v>442</v>
      </c>
      <c r="F675" s="2" t="s">
        <v>417</v>
      </c>
      <c r="G675" s="53">
        <v>45183.59443</v>
      </c>
      <c r="H675" s="102">
        <v>43392.34111</v>
      </c>
    </row>
    <row r="676" spans="1:8" ht="36.75">
      <c r="A676" s="26" t="s">
        <v>738</v>
      </c>
      <c r="B676" s="2" t="s">
        <v>408</v>
      </c>
      <c r="C676" s="2" t="s">
        <v>323</v>
      </c>
      <c r="D676" s="2" t="s">
        <v>15</v>
      </c>
      <c r="E676" s="2" t="s">
        <v>442</v>
      </c>
      <c r="F676" s="2" t="s">
        <v>737</v>
      </c>
      <c r="G676" s="53">
        <v>4438.47422</v>
      </c>
      <c r="H676" s="102">
        <v>4273.24657</v>
      </c>
    </row>
    <row r="677" spans="1:8" ht="15">
      <c r="A677" s="26" t="s">
        <v>338</v>
      </c>
      <c r="B677" s="2" t="s">
        <v>408</v>
      </c>
      <c r="C677" s="2" t="s">
        <v>323</v>
      </c>
      <c r="D677" s="2" t="s">
        <v>15</v>
      </c>
      <c r="E677" s="2" t="s">
        <v>442</v>
      </c>
      <c r="F677" s="2" t="s">
        <v>339</v>
      </c>
      <c r="G677" s="53">
        <v>52.7</v>
      </c>
      <c r="H677" s="102">
        <v>52.58</v>
      </c>
    </row>
    <row r="678" spans="1:8" ht="15">
      <c r="A678" s="26" t="s">
        <v>118</v>
      </c>
      <c r="B678" s="2" t="s">
        <v>408</v>
      </c>
      <c r="C678" s="2" t="s">
        <v>323</v>
      </c>
      <c r="D678" s="2" t="s">
        <v>15</v>
      </c>
      <c r="E678" s="2" t="s">
        <v>442</v>
      </c>
      <c r="F678" s="2" t="s">
        <v>119</v>
      </c>
      <c r="G678" s="53">
        <v>10</v>
      </c>
      <c r="H678" s="102">
        <v>5.981</v>
      </c>
    </row>
    <row r="679" spans="1:8" ht="15">
      <c r="A679" s="26" t="s">
        <v>120</v>
      </c>
      <c r="B679" s="2" t="s">
        <v>408</v>
      </c>
      <c r="C679" s="2" t="s">
        <v>323</v>
      </c>
      <c r="D679" s="2" t="s">
        <v>15</v>
      </c>
      <c r="E679" s="2" t="s">
        <v>442</v>
      </c>
      <c r="F679" s="2" t="s">
        <v>121</v>
      </c>
      <c r="G679" s="53">
        <v>4</v>
      </c>
      <c r="H679" s="102">
        <v>0</v>
      </c>
    </row>
    <row r="680" spans="1:8" ht="15">
      <c r="A680" s="9" t="s">
        <v>449</v>
      </c>
      <c r="B680" s="10" t="s">
        <v>408</v>
      </c>
      <c r="C680" s="10" t="s">
        <v>323</v>
      </c>
      <c r="D680" s="10" t="s">
        <v>15</v>
      </c>
      <c r="E680" s="10" t="s">
        <v>450</v>
      </c>
      <c r="F680" s="10" t="s">
        <v>5</v>
      </c>
      <c r="G680" s="15">
        <f>G681</f>
        <v>15209.116709999998</v>
      </c>
      <c r="H680" s="15">
        <f>H681</f>
        <v>15140.591639999999</v>
      </c>
    </row>
    <row r="681" spans="1:8" ht="60.75">
      <c r="A681" s="9" t="s">
        <v>430</v>
      </c>
      <c r="B681" s="10" t="s">
        <v>408</v>
      </c>
      <c r="C681" s="10" t="s">
        <v>323</v>
      </c>
      <c r="D681" s="10" t="s">
        <v>15</v>
      </c>
      <c r="E681" s="10" t="s">
        <v>451</v>
      </c>
      <c r="F681" s="10" t="s">
        <v>5</v>
      </c>
      <c r="G681" s="15">
        <f>G682+G683+G684</f>
        <v>15209.116709999998</v>
      </c>
      <c r="H681" s="15">
        <f>H682+H683+H684</f>
        <v>15140.591639999999</v>
      </c>
    </row>
    <row r="682" spans="1:8" ht="24.75">
      <c r="A682" s="26" t="s">
        <v>366</v>
      </c>
      <c r="B682" s="2" t="s">
        <v>408</v>
      </c>
      <c r="C682" s="2" t="s">
        <v>323</v>
      </c>
      <c r="D682" s="2" t="s">
        <v>15</v>
      </c>
      <c r="E682" s="2" t="s">
        <v>451</v>
      </c>
      <c r="F682" s="2" t="s">
        <v>367</v>
      </c>
      <c r="G682" s="53">
        <v>304</v>
      </c>
      <c r="H682" s="102">
        <v>269.23443</v>
      </c>
    </row>
    <row r="683" spans="1:8" ht="36.75">
      <c r="A683" s="26" t="s">
        <v>416</v>
      </c>
      <c r="B683" s="2" t="s">
        <v>408</v>
      </c>
      <c r="C683" s="2" t="s">
        <v>323</v>
      </c>
      <c r="D683" s="2" t="s">
        <v>15</v>
      </c>
      <c r="E683" s="2" t="s">
        <v>451</v>
      </c>
      <c r="F683" s="2" t="s">
        <v>417</v>
      </c>
      <c r="G683" s="53">
        <v>14709.633039999999</v>
      </c>
      <c r="H683" s="102">
        <v>14675.873539999999</v>
      </c>
    </row>
    <row r="684" spans="1:8" ht="36.75">
      <c r="A684" s="26" t="s">
        <v>738</v>
      </c>
      <c r="B684" s="2" t="s">
        <v>408</v>
      </c>
      <c r="C684" s="2" t="s">
        <v>323</v>
      </c>
      <c r="D684" s="2" t="s">
        <v>15</v>
      </c>
      <c r="E684" s="2" t="s">
        <v>451</v>
      </c>
      <c r="F684" s="2" t="s">
        <v>737</v>
      </c>
      <c r="G684" s="53">
        <v>195.48367000000002</v>
      </c>
      <c r="H684" s="102">
        <v>195.48367000000002</v>
      </c>
    </row>
    <row r="685" spans="1:8" ht="48.75">
      <c r="A685" s="9" t="s">
        <v>443</v>
      </c>
      <c r="B685" s="10" t="s">
        <v>408</v>
      </c>
      <c r="C685" s="10" t="s">
        <v>323</v>
      </c>
      <c r="D685" s="10" t="s">
        <v>15</v>
      </c>
      <c r="E685" s="10" t="s">
        <v>444</v>
      </c>
      <c r="F685" s="10" t="s">
        <v>5</v>
      </c>
      <c r="G685" s="15">
        <f>G686</f>
        <v>29901.399999999994</v>
      </c>
      <c r="H685" s="15">
        <f>H686</f>
        <v>29423.199999999997</v>
      </c>
    </row>
    <row r="686" spans="1:8" ht="72.75">
      <c r="A686" s="9" t="s">
        <v>445</v>
      </c>
      <c r="B686" s="10" t="s">
        <v>408</v>
      </c>
      <c r="C686" s="10" t="s">
        <v>323</v>
      </c>
      <c r="D686" s="10" t="s">
        <v>15</v>
      </c>
      <c r="E686" s="10" t="s">
        <v>446</v>
      </c>
      <c r="F686" s="10" t="s">
        <v>5</v>
      </c>
      <c r="G686" s="15">
        <f>G687+G688+G689+G690+G691+G694+G693+G692+G695</f>
        <v>29901.399999999994</v>
      </c>
      <c r="H686" s="15">
        <f>H687+H688+H689+H690+H691+H694+H693+H692+H695</f>
        <v>29423.199999999997</v>
      </c>
    </row>
    <row r="687" spans="1:8" ht="15">
      <c r="A687" s="26" t="s">
        <v>162</v>
      </c>
      <c r="B687" s="2" t="s">
        <v>408</v>
      </c>
      <c r="C687" s="2" t="s">
        <v>323</v>
      </c>
      <c r="D687" s="2" t="s">
        <v>15</v>
      </c>
      <c r="E687" s="2" t="s">
        <v>446</v>
      </c>
      <c r="F687" s="2" t="s">
        <v>163</v>
      </c>
      <c r="G687" s="53">
        <v>17381.74109</v>
      </c>
      <c r="H687" s="102">
        <v>17381.74109</v>
      </c>
    </row>
    <row r="688" spans="1:8" ht="24.75">
      <c r="A688" s="26" t="s">
        <v>447</v>
      </c>
      <c r="B688" s="2" t="s">
        <v>408</v>
      </c>
      <c r="C688" s="2" t="s">
        <v>323</v>
      </c>
      <c r="D688" s="2" t="s">
        <v>15</v>
      </c>
      <c r="E688" s="2" t="s">
        <v>446</v>
      </c>
      <c r="F688" s="2" t="s">
        <v>448</v>
      </c>
      <c r="G688" s="53">
        <v>0.08214</v>
      </c>
      <c r="H688" s="102">
        <v>0.08214</v>
      </c>
    </row>
    <row r="689" spans="1:8" ht="36.75">
      <c r="A689" s="26" t="s">
        <v>164</v>
      </c>
      <c r="B689" s="2" t="s">
        <v>408</v>
      </c>
      <c r="C689" s="2" t="s">
        <v>323</v>
      </c>
      <c r="D689" s="2" t="s">
        <v>15</v>
      </c>
      <c r="E689" s="2" t="s">
        <v>446</v>
      </c>
      <c r="F689" s="2" t="s">
        <v>165</v>
      </c>
      <c r="G689" s="53">
        <v>4961.763309999999</v>
      </c>
      <c r="H689" s="102">
        <v>4961.763309999999</v>
      </c>
    </row>
    <row r="690" spans="1:8" ht="15">
      <c r="A690" s="26" t="s">
        <v>763</v>
      </c>
      <c r="B690" s="2" t="s">
        <v>408</v>
      </c>
      <c r="C690" s="2" t="s">
        <v>323</v>
      </c>
      <c r="D690" s="2" t="s">
        <v>15</v>
      </c>
      <c r="E690" s="2" t="s">
        <v>446</v>
      </c>
      <c r="F690" s="2" t="s">
        <v>37</v>
      </c>
      <c r="G690" s="53">
        <v>6679.73953</v>
      </c>
      <c r="H690" s="102">
        <v>6201.53953</v>
      </c>
    </row>
    <row r="691" spans="1:8" ht="24.75">
      <c r="A691" s="26" t="s">
        <v>366</v>
      </c>
      <c r="B691" s="2" t="s">
        <v>408</v>
      </c>
      <c r="C691" s="2" t="s">
        <v>323</v>
      </c>
      <c r="D691" s="2" t="s">
        <v>15</v>
      </c>
      <c r="E691" s="2" t="s">
        <v>446</v>
      </c>
      <c r="F691" s="2" t="s">
        <v>367</v>
      </c>
      <c r="G691" s="53">
        <v>827.5569300000001</v>
      </c>
      <c r="H691" s="102">
        <v>827.5569300000001</v>
      </c>
    </row>
    <row r="692" spans="1:8" ht="24.75">
      <c r="A692" s="109" t="s">
        <v>667</v>
      </c>
      <c r="B692" s="2" t="s">
        <v>408</v>
      </c>
      <c r="C692" s="2" t="s">
        <v>323</v>
      </c>
      <c r="D692" s="2" t="s">
        <v>15</v>
      </c>
      <c r="E692" s="2" t="s">
        <v>446</v>
      </c>
      <c r="F692" s="2" t="s">
        <v>666</v>
      </c>
      <c r="G692" s="53">
        <v>0</v>
      </c>
      <c r="H692" s="102">
        <v>0</v>
      </c>
    </row>
    <row r="693" spans="1:8" ht="15">
      <c r="A693" s="26" t="s">
        <v>338</v>
      </c>
      <c r="B693" s="2" t="s">
        <v>408</v>
      </c>
      <c r="C693" s="2" t="s">
        <v>323</v>
      </c>
      <c r="D693" s="2" t="s">
        <v>15</v>
      </c>
      <c r="E693" s="2" t="s">
        <v>446</v>
      </c>
      <c r="F693" s="2" t="s">
        <v>339</v>
      </c>
      <c r="G693" s="53">
        <v>33.627</v>
      </c>
      <c r="H693" s="102">
        <v>33.627</v>
      </c>
    </row>
    <row r="694" spans="1:8" ht="15">
      <c r="A694" s="26" t="s">
        <v>118</v>
      </c>
      <c r="B694" s="2" t="s">
        <v>408</v>
      </c>
      <c r="C694" s="2" t="s">
        <v>323</v>
      </c>
      <c r="D694" s="2" t="s">
        <v>15</v>
      </c>
      <c r="E694" s="2" t="s">
        <v>446</v>
      </c>
      <c r="F694" s="2" t="s">
        <v>119</v>
      </c>
      <c r="G694" s="53">
        <v>6.89</v>
      </c>
      <c r="H694" s="102">
        <v>6.89</v>
      </c>
    </row>
    <row r="695" spans="1:8" ht="15">
      <c r="A695" s="26" t="s">
        <v>850</v>
      </c>
      <c r="B695" s="2" t="s">
        <v>408</v>
      </c>
      <c r="C695" s="2" t="s">
        <v>323</v>
      </c>
      <c r="D695" s="2" t="s">
        <v>15</v>
      </c>
      <c r="E695" s="2" t="s">
        <v>446</v>
      </c>
      <c r="F695" s="2" t="s">
        <v>121</v>
      </c>
      <c r="G695" s="53">
        <v>10</v>
      </c>
      <c r="H695" s="102">
        <v>10</v>
      </c>
    </row>
    <row r="696" spans="1:8" ht="36.75">
      <c r="A696" s="9" t="s">
        <v>452</v>
      </c>
      <c r="B696" s="10" t="s">
        <v>408</v>
      </c>
      <c r="C696" s="10" t="s">
        <v>323</v>
      </c>
      <c r="D696" s="10" t="s">
        <v>15</v>
      </c>
      <c r="E696" s="10" t="s">
        <v>453</v>
      </c>
      <c r="F696" s="10" t="s">
        <v>5</v>
      </c>
      <c r="G696" s="15">
        <f>G697</f>
        <v>2607.8563</v>
      </c>
      <c r="H696" s="15">
        <f>H697</f>
        <v>2579.8274300000003</v>
      </c>
    </row>
    <row r="697" spans="1:8" ht="24.75">
      <c r="A697" s="9" t="s">
        <v>434</v>
      </c>
      <c r="B697" s="10" t="s">
        <v>408</v>
      </c>
      <c r="C697" s="10" t="s">
        <v>323</v>
      </c>
      <c r="D697" s="10" t="s">
        <v>15</v>
      </c>
      <c r="E697" s="10" t="s">
        <v>454</v>
      </c>
      <c r="F697" s="10" t="s">
        <v>5</v>
      </c>
      <c r="G697" s="15">
        <f>G698</f>
        <v>2607.8563</v>
      </c>
      <c r="H697" s="15">
        <f>H698</f>
        <v>2579.8274300000003</v>
      </c>
    </row>
    <row r="698" spans="1:8" ht="15">
      <c r="A698" s="26" t="s">
        <v>420</v>
      </c>
      <c r="B698" s="2" t="s">
        <v>408</v>
      </c>
      <c r="C698" s="2" t="s">
        <v>323</v>
      </c>
      <c r="D698" s="2" t="s">
        <v>15</v>
      </c>
      <c r="E698" s="2" t="s">
        <v>454</v>
      </c>
      <c r="F698" s="2" t="s">
        <v>421</v>
      </c>
      <c r="G698" s="53">
        <v>2607.8563</v>
      </c>
      <c r="H698" s="102">
        <v>2579.8274300000003</v>
      </c>
    </row>
    <row r="699" spans="1:8" ht="36.75">
      <c r="A699" s="9" t="s">
        <v>851</v>
      </c>
      <c r="B699" s="10" t="s">
        <v>408</v>
      </c>
      <c r="C699" s="10" t="s">
        <v>323</v>
      </c>
      <c r="D699" s="10" t="s">
        <v>15</v>
      </c>
      <c r="E699" s="10" t="s">
        <v>852</v>
      </c>
      <c r="F699" s="10"/>
      <c r="G699" s="15">
        <f>G700</f>
        <v>182.24656</v>
      </c>
      <c r="H699" s="15">
        <f>H700</f>
        <v>167.93746</v>
      </c>
    </row>
    <row r="700" spans="1:8" ht="15">
      <c r="A700" s="12" t="s">
        <v>420</v>
      </c>
      <c r="B700" s="2" t="s">
        <v>408</v>
      </c>
      <c r="C700" s="2" t="s">
        <v>323</v>
      </c>
      <c r="D700" s="2" t="s">
        <v>15</v>
      </c>
      <c r="E700" s="2" t="s">
        <v>852</v>
      </c>
      <c r="F700" s="2" t="s">
        <v>421</v>
      </c>
      <c r="G700" s="53">
        <v>182.24656</v>
      </c>
      <c r="H700" s="102">
        <v>167.93746</v>
      </c>
    </row>
    <row r="701" spans="1:8" ht="36.75">
      <c r="A701" s="11" t="s">
        <v>732</v>
      </c>
      <c r="B701" s="10" t="s">
        <v>408</v>
      </c>
      <c r="C701" s="10" t="s">
        <v>323</v>
      </c>
      <c r="D701" s="10" t="s">
        <v>15</v>
      </c>
      <c r="E701" s="10" t="s">
        <v>853</v>
      </c>
      <c r="F701" s="10"/>
      <c r="G701" s="74">
        <f>G702</f>
        <v>1291.011</v>
      </c>
      <c r="H701" s="74">
        <f>H702</f>
        <v>1291.011</v>
      </c>
    </row>
    <row r="702" spans="1:8" ht="48.75">
      <c r="A702" s="11" t="s">
        <v>733</v>
      </c>
      <c r="B702" s="10" t="s">
        <v>408</v>
      </c>
      <c r="C702" s="10" t="s">
        <v>323</v>
      </c>
      <c r="D702" s="10" t="s">
        <v>15</v>
      </c>
      <c r="E702" s="10" t="s">
        <v>854</v>
      </c>
      <c r="F702" s="10"/>
      <c r="G702" s="74">
        <f>G703</f>
        <v>1291.011</v>
      </c>
      <c r="H702" s="74">
        <f>H703</f>
        <v>1291.011</v>
      </c>
    </row>
    <row r="703" spans="1:8" ht="15">
      <c r="A703" s="12" t="s">
        <v>420</v>
      </c>
      <c r="B703" s="2" t="s">
        <v>408</v>
      </c>
      <c r="C703" s="2" t="s">
        <v>323</v>
      </c>
      <c r="D703" s="2" t="s">
        <v>15</v>
      </c>
      <c r="E703" s="2" t="s">
        <v>854</v>
      </c>
      <c r="F703" s="2" t="s">
        <v>421</v>
      </c>
      <c r="G703" s="75">
        <v>1291.011</v>
      </c>
      <c r="H703" s="75">
        <v>1291.011</v>
      </c>
    </row>
    <row r="704" spans="1:8" ht="24.75">
      <c r="A704" s="9" t="s">
        <v>112</v>
      </c>
      <c r="B704" s="10" t="s">
        <v>408</v>
      </c>
      <c r="C704" s="10" t="s">
        <v>323</v>
      </c>
      <c r="D704" s="10" t="s">
        <v>15</v>
      </c>
      <c r="E704" s="10" t="s">
        <v>476</v>
      </c>
      <c r="F704" s="10"/>
      <c r="G704" s="15">
        <f aca="true" t="shared" si="23" ref="G704:H706">G705</f>
        <v>522.30561</v>
      </c>
      <c r="H704" s="15">
        <f t="shared" si="23"/>
        <v>522.30558</v>
      </c>
    </row>
    <row r="705" spans="1:8" ht="24.75">
      <c r="A705" s="9" t="s">
        <v>663</v>
      </c>
      <c r="B705" s="10" t="s">
        <v>408</v>
      </c>
      <c r="C705" s="10" t="s">
        <v>323</v>
      </c>
      <c r="D705" s="10" t="s">
        <v>15</v>
      </c>
      <c r="E705" s="10" t="s">
        <v>662</v>
      </c>
      <c r="F705" s="10"/>
      <c r="G705" s="15">
        <f t="shared" si="23"/>
        <v>522.30561</v>
      </c>
      <c r="H705" s="15">
        <f t="shared" si="23"/>
        <v>522.30558</v>
      </c>
    </row>
    <row r="706" spans="1:8" ht="36.75">
      <c r="A706" s="9" t="s">
        <v>724</v>
      </c>
      <c r="B706" s="10" t="s">
        <v>408</v>
      </c>
      <c r="C706" s="10" t="s">
        <v>323</v>
      </c>
      <c r="D706" s="10" t="s">
        <v>15</v>
      </c>
      <c r="E706" s="10" t="s">
        <v>723</v>
      </c>
      <c r="F706" s="10"/>
      <c r="G706" s="15">
        <f t="shared" si="23"/>
        <v>522.30561</v>
      </c>
      <c r="H706" s="15">
        <f t="shared" si="23"/>
        <v>522.30558</v>
      </c>
    </row>
    <row r="707" spans="1:8" ht="15">
      <c r="A707" s="12" t="s">
        <v>420</v>
      </c>
      <c r="B707" s="2" t="s">
        <v>408</v>
      </c>
      <c r="C707" s="2" t="s">
        <v>323</v>
      </c>
      <c r="D707" s="2" t="s">
        <v>15</v>
      </c>
      <c r="E707" s="2" t="s">
        <v>723</v>
      </c>
      <c r="F707" s="2" t="s">
        <v>421</v>
      </c>
      <c r="G707" s="53">
        <v>522.30561</v>
      </c>
      <c r="H707" s="102">
        <v>522.30558</v>
      </c>
    </row>
    <row r="708" spans="1:8" ht="15">
      <c r="A708" s="9" t="s">
        <v>455</v>
      </c>
      <c r="B708" s="10" t="s">
        <v>408</v>
      </c>
      <c r="C708" s="10" t="s">
        <v>323</v>
      </c>
      <c r="D708" s="10" t="s">
        <v>15</v>
      </c>
      <c r="E708" s="10" t="s">
        <v>456</v>
      </c>
      <c r="F708" s="10" t="s">
        <v>5</v>
      </c>
      <c r="G708" s="15">
        <f>G709</f>
        <v>6217.041719999999</v>
      </c>
      <c r="H708" s="15">
        <f>H709</f>
        <v>5672.02875</v>
      </c>
    </row>
    <row r="709" spans="1:8" ht="24.75">
      <c r="A709" s="9" t="s">
        <v>457</v>
      </c>
      <c r="B709" s="10" t="s">
        <v>408</v>
      </c>
      <c r="C709" s="10" t="s">
        <v>323</v>
      </c>
      <c r="D709" s="10" t="s">
        <v>15</v>
      </c>
      <c r="E709" s="10" t="s">
        <v>458</v>
      </c>
      <c r="F709" s="10" t="s">
        <v>5</v>
      </c>
      <c r="G709" s="15">
        <f>G713+G710</f>
        <v>6217.041719999999</v>
      </c>
      <c r="H709" s="15">
        <f>H713+H710</f>
        <v>5672.02875</v>
      </c>
    </row>
    <row r="710" spans="1:8" ht="26.25">
      <c r="A710" s="14" t="s">
        <v>664</v>
      </c>
      <c r="B710" s="10" t="s">
        <v>408</v>
      </c>
      <c r="C710" s="10" t="s">
        <v>323</v>
      </c>
      <c r="D710" s="10" t="s">
        <v>15</v>
      </c>
      <c r="E710" s="10" t="s">
        <v>665</v>
      </c>
      <c r="F710" s="10"/>
      <c r="G710" s="15">
        <f>G711+G712</f>
        <v>6045.23</v>
      </c>
      <c r="H710" s="15">
        <f>H711+H712</f>
        <v>5502.02875</v>
      </c>
    </row>
    <row r="711" spans="1:8" ht="26.25">
      <c r="A711" s="16" t="s">
        <v>667</v>
      </c>
      <c r="B711" s="2" t="s">
        <v>408</v>
      </c>
      <c r="C711" s="2" t="s">
        <v>323</v>
      </c>
      <c r="D711" s="2" t="s">
        <v>15</v>
      </c>
      <c r="E711" s="2" t="s">
        <v>665</v>
      </c>
      <c r="F711" s="2" t="s">
        <v>666</v>
      </c>
      <c r="G711" s="53">
        <v>98.7657</v>
      </c>
      <c r="H711" s="102">
        <v>64.78696</v>
      </c>
    </row>
    <row r="712" spans="1:8" ht="15">
      <c r="A712" s="16" t="s">
        <v>420</v>
      </c>
      <c r="B712" s="2" t="s">
        <v>408</v>
      </c>
      <c r="C712" s="2" t="s">
        <v>323</v>
      </c>
      <c r="D712" s="2" t="s">
        <v>15</v>
      </c>
      <c r="E712" s="2" t="s">
        <v>665</v>
      </c>
      <c r="F712" s="2" t="s">
        <v>421</v>
      </c>
      <c r="G712" s="53">
        <v>5946.4643</v>
      </c>
      <c r="H712" s="102">
        <v>5437.24179</v>
      </c>
    </row>
    <row r="713" spans="1:8" ht="15">
      <c r="A713" s="9" t="s">
        <v>459</v>
      </c>
      <c r="B713" s="10" t="s">
        <v>408</v>
      </c>
      <c r="C713" s="10" t="s">
        <v>323</v>
      </c>
      <c r="D713" s="10" t="s">
        <v>15</v>
      </c>
      <c r="E713" s="10" t="s">
        <v>460</v>
      </c>
      <c r="F713" s="10" t="s">
        <v>5</v>
      </c>
      <c r="G713" s="15">
        <f>G715+G714</f>
        <v>171.81172</v>
      </c>
      <c r="H713" s="15">
        <f>H715+H714</f>
        <v>170</v>
      </c>
    </row>
    <row r="714" spans="1:8" ht="15">
      <c r="A714" s="26" t="s">
        <v>763</v>
      </c>
      <c r="B714" s="2" t="s">
        <v>408</v>
      </c>
      <c r="C714" s="2" t="s">
        <v>323</v>
      </c>
      <c r="D714" s="2" t="s">
        <v>15</v>
      </c>
      <c r="E714" s="2" t="s">
        <v>460</v>
      </c>
      <c r="F714" s="2" t="s">
        <v>37</v>
      </c>
      <c r="G714" s="53">
        <v>2.3913999999999995</v>
      </c>
      <c r="H714" s="102">
        <v>2.3913999999999995</v>
      </c>
    </row>
    <row r="715" spans="1:8" ht="15">
      <c r="A715" s="26" t="s">
        <v>420</v>
      </c>
      <c r="B715" s="2" t="s">
        <v>408</v>
      </c>
      <c r="C715" s="2" t="s">
        <v>323</v>
      </c>
      <c r="D715" s="2" t="s">
        <v>15</v>
      </c>
      <c r="E715" s="2" t="s">
        <v>460</v>
      </c>
      <c r="F715" s="2" t="s">
        <v>421</v>
      </c>
      <c r="G715" s="53">
        <v>169.42032</v>
      </c>
      <c r="H715" s="102">
        <v>167.6086</v>
      </c>
    </row>
    <row r="716" spans="1:8" ht="39">
      <c r="A716" s="52" t="s">
        <v>67</v>
      </c>
      <c r="B716" s="10" t="s">
        <v>408</v>
      </c>
      <c r="C716" s="10" t="s">
        <v>323</v>
      </c>
      <c r="D716" s="10" t="s">
        <v>15</v>
      </c>
      <c r="E716" s="10" t="s">
        <v>68</v>
      </c>
      <c r="F716" s="10"/>
      <c r="G716" s="74">
        <f>G717</f>
        <v>14005.507</v>
      </c>
      <c r="H716" s="74">
        <f>H717</f>
        <v>14005.507</v>
      </c>
    </row>
    <row r="717" spans="1:8" ht="26.25">
      <c r="A717" s="52" t="s">
        <v>588</v>
      </c>
      <c r="B717" s="10" t="s">
        <v>408</v>
      </c>
      <c r="C717" s="10" t="s">
        <v>323</v>
      </c>
      <c r="D717" s="10" t="s">
        <v>15</v>
      </c>
      <c r="E717" s="10" t="s">
        <v>589</v>
      </c>
      <c r="F717" s="10"/>
      <c r="G717" s="74">
        <f>G718</f>
        <v>14005.507</v>
      </c>
      <c r="H717" s="74">
        <f>H718</f>
        <v>14005.507</v>
      </c>
    </row>
    <row r="718" spans="1:8" ht="15">
      <c r="A718" s="14" t="s">
        <v>706</v>
      </c>
      <c r="B718" s="10" t="s">
        <v>408</v>
      </c>
      <c r="C718" s="10" t="s">
        <v>323</v>
      </c>
      <c r="D718" s="10" t="s">
        <v>15</v>
      </c>
      <c r="E718" s="10" t="s">
        <v>707</v>
      </c>
      <c r="F718" s="10"/>
      <c r="G718" s="74">
        <f>G719+G720+G721+G722</f>
        <v>14005.507</v>
      </c>
      <c r="H718" s="74">
        <f>H719+H720+H721+H722</f>
        <v>14005.507</v>
      </c>
    </row>
    <row r="719" spans="1:8" ht="15">
      <c r="A719" s="26" t="s">
        <v>420</v>
      </c>
      <c r="B719" s="2" t="s">
        <v>408</v>
      </c>
      <c r="C719" s="2" t="s">
        <v>323</v>
      </c>
      <c r="D719" s="2" t="s">
        <v>15</v>
      </c>
      <c r="E719" s="2" t="s">
        <v>707</v>
      </c>
      <c r="F719" s="2" t="s">
        <v>421</v>
      </c>
      <c r="G719" s="75">
        <v>13721.9</v>
      </c>
      <c r="H719" s="102">
        <v>13721.9</v>
      </c>
    </row>
    <row r="720" spans="1:8" ht="15">
      <c r="A720" s="16" t="s">
        <v>611</v>
      </c>
      <c r="B720" s="2" t="s">
        <v>408</v>
      </c>
      <c r="C720" s="2" t="s">
        <v>323</v>
      </c>
      <c r="D720" s="2" t="s">
        <v>15</v>
      </c>
      <c r="E720" s="2" t="s">
        <v>707</v>
      </c>
      <c r="F720" s="2" t="s">
        <v>612</v>
      </c>
      <c r="G720" s="75">
        <v>66.6</v>
      </c>
      <c r="H720" s="102">
        <v>66.6</v>
      </c>
    </row>
    <row r="721" spans="1:8" ht="15">
      <c r="A721" s="26" t="s">
        <v>338</v>
      </c>
      <c r="B721" s="2" t="s">
        <v>408</v>
      </c>
      <c r="C721" s="2" t="s">
        <v>323</v>
      </c>
      <c r="D721" s="2" t="s">
        <v>15</v>
      </c>
      <c r="E721" s="2" t="s">
        <v>707</v>
      </c>
      <c r="F721" s="2" t="s">
        <v>339</v>
      </c>
      <c r="G721" s="75">
        <v>214.8</v>
      </c>
      <c r="H721" s="102">
        <v>214.8</v>
      </c>
    </row>
    <row r="722" spans="1:8" ht="15">
      <c r="A722" s="16" t="s">
        <v>611</v>
      </c>
      <c r="B722" s="2" t="s">
        <v>408</v>
      </c>
      <c r="C722" s="2" t="s">
        <v>323</v>
      </c>
      <c r="D722" s="2" t="s">
        <v>15</v>
      </c>
      <c r="E722" s="2" t="s">
        <v>855</v>
      </c>
      <c r="F722" s="2" t="s">
        <v>612</v>
      </c>
      <c r="G722" s="75">
        <v>2.207</v>
      </c>
      <c r="H722" s="102">
        <v>2.207</v>
      </c>
    </row>
    <row r="723" spans="1:8" ht="36.75">
      <c r="A723" s="9" t="s">
        <v>764</v>
      </c>
      <c r="B723" s="10" t="s">
        <v>408</v>
      </c>
      <c r="C723" s="10" t="s">
        <v>323</v>
      </c>
      <c r="D723" s="10" t="s">
        <v>15</v>
      </c>
      <c r="E723" s="10" t="s">
        <v>204</v>
      </c>
      <c r="F723" s="10" t="s">
        <v>5</v>
      </c>
      <c r="G723" s="74">
        <f aca="true" t="shared" si="24" ref="G723:H726">G724</f>
        <v>24</v>
      </c>
      <c r="H723" s="74">
        <f t="shared" si="24"/>
        <v>16.58325</v>
      </c>
    </row>
    <row r="724" spans="1:8" ht="36.75">
      <c r="A724" s="9" t="s">
        <v>765</v>
      </c>
      <c r="B724" s="10" t="s">
        <v>408</v>
      </c>
      <c r="C724" s="10" t="s">
        <v>323</v>
      </c>
      <c r="D724" s="10" t="s">
        <v>15</v>
      </c>
      <c r="E724" s="10" t="s">
        <v>766</v>
      </c>
      <c r="F724" s="10" t="s">
        <v>5</v>
      </c>
      <c r="G724" s="74">
        <f t="shared" si="24"/>
        <v>24</v>
      </c>
      <c r="H724" s="74">
        <f t="shared" si="24"/>
        <v>16.58325</v>
      </c>
    </row>
    <row r="725" spans="1:8" ht="36.75">
      <c r="A725" s="9" t="s">
        <v>856</v>
      </c>
      <c r="B725" s="10" t="s">
        <v>408</v>
      </c>
      <c r="C725" s="10" t="s">
        <v>323</v>
      </c>
      <c r="D725" s="10" t="s">
        <v>15</v>
      </c>
      <c r="E725" s="10" t="s">
        <v>857</v>
      </c>
      <c r="F725" s="10" t="s">
        <v>5</v>
      </c>
      <c r="G725" s="74">
        <f t="shared" si="24"/>
        <v>24</v>
      </c>
      <c r="H725" s="74">
        <f t="shared" si="24"/>
        <v>16.58325</v>
      </c>
    </row>
    <row r="726" spans="1:8" ht="36.75">
      <c r="A726" s="9" t="s">
        <v>856</v>
      </c>
      <c r="B726" s="10" t="s">
        <v>408</v>
      </c>
      <c r="C726" s="10" t="s">
        <v>323</v>
      </c>
      <c r="D726" s="10" t="s">
        <v>15</v>
      </c>
      <c r="E726" s="10" t="s">
        <v>858</v>
      </c>
      <c r="F726" s="10" t="s">
        <v>5</v>
      </c>
      <c r="G726" s="74">
        <f t="shared" si="24"/>
        <v>24</v>
      </c>
      <c r="H726" s="74">
        <f t="shared" si="24"/>
        <v>16.58325</v>
      </c>
    </row>
    <row r="727" spans="1:8" ht="15">
      <c r="A727" s="26" t="s">
        <v>611</v>
      </c>
      <c r="B727" s="2" t="s">
        <v>408</v>
      </c>
      <c r="C727" s="2" t="s">
        <v>323</v>
      </c>
      <c r="D727" s="2" t="s">
        <v>15</v>
      </c>
      <c r="E727" s="2" t="s">
        <v>858</v>
      </c>
      <c r="F727" s="2" t="s">
        <v>612</v>
      </c>
      <c r="G727" s="75">
        <v>24</v>
      </c>
      <c r="H727" s="102">
        <v>16.58325</v>
      </c>
    </row>
    <row r="728" spans="1:8" ht="15">
      <c r="A728" s="11" t="s">
        <v>16</v>
      </c>
      <c r="B728" s="10" t="s">
        <v>408</v>
      </c>
      <c r="C728" s="10" t="s">
        <v>323</v>
      </c>
      <c r="D728" s="10" t="s">
        <v>15</v>
      </c>
      <c r="E728" s="10" t="s">
        <v>17</v>
      </c>
      <c r="F728" s="10" t="s">
        <v>5</v>
      </c>
      <c r="G728" s="15">
        <f>G729+G731+G734</f>
        <v>1729.01984</v>
      </c>
      <c r="H728" s="15">
        <f>H729+H731+H734</f>
        <v>1689.2635599999999</v>
      </c>
    </row>
    <row r="729" spans="1:8" ht="24.75">
      <c r="A729" s="9" t="s">
        <v>656</v>
      </c>
      <c r="B729" s="10" t="s">
        <v>408</v>
      </c>
      <c r="C729" s="10" t="s">
        <v>323</v>
      </c>
      <c r="D729" s="10" t="s">
        <v>15</v>
      </c>
      <c r="E729" s="10" t="s">
        <v>657</v>
      </c>
      <c r="F729" s="10"/>
      <c r="G729" s="15">
        <f>G730</f>
        <v>1500</v>
      </c>
      <c r="H729" s="15">
        <f>H730</f>
        <v>1481.50914</v>
      </c>
    </row>
    <row r="730" spans="1:8" ht="15">
      <c r="A730" s="12" t="s">
        <v>420</v>
      </c>
      <c r="B730" s="2" t="s">
        <v>408</v>
      </c>
      <c r="C730" s="2" t="s">
        <v>323</v>
      </c>
      <c r="D730" s="2" t="s">
        <v>15</v>
      </c>
      <c r="E730" s="2" t="s">
        <v>657</v>
      </c>
      <c r="F730" s="2" t="s">
        <v>421</v>
      </c>
      <c r="G730" s="53">
        <v>1500</v>
      </c>
      <c r="H730" s="102">
        <v>1481.50914</v>
      </c>
    </row>
    <row r="731" spans="1:8" ht="26.25">
      <c r="A731" s="14" t="s">
        <v>635</v>
      </c>
      <c r="B731" s="10" t="s">
        <v>408</v>
      </c>
      <c r="C731" s="10" t="s">
        <v>323</v>
      </c>
      <c r="D731" s="10" t="s">
        <v>15</v>
      </c>
      <c r="E731" s="10" t="s">
        <v>636</v>
      </c>
      <c r="F731" s="10"/>
      <c r="G731" s="15">
        <f>G732+G733</f>
        <v>193.41984</v>
      </c>
      <c r="H731" s="15">
        <f>H732+H733</f>
        <v>172.15442</v>
      </c>
    </row>
    <row r="732" spans="1:8" ht="15">
      <c r="A732" s="12" t="s">
        <v>420</v>
      </c>
      <c r="B732" s="2" t="s">
        <v>408</v>
      </c>
      <c r="C732" s="2" t="s">
        <v>323</v>
      </c>
      <c r="D732" s="2" t="s">
        <v>15</v>
      </c>
      <c r="E732" s="2" t="s">
        <v>636</v>
      </c>
      <c r="F732" s="2" t="s">
        <v>421</v>
      </c>
      <c r="G732" s="53">
        <v>193.05552</v>
      </c>
      <c r="H732" s="102">
        <v>171.7901</v>
      </c>
    </row>
    <row r="733" spans="1:8" ht="15">
      <c r="A733" s="12" t="s">
        <v>859</v>
      </c>
      <c r="B733" s="2" t="s">
        <v>408</v>
      </c>
      <c r="C733" s="2" t="s">
        <v>323</v>
      </c>
      <c r="D733" s="2" t="s">
        <v>15</v>
      </c>
      <c r="E733" s="2" t="s">
        <v>636</v>
      </c>
      <c r="F733" s="2" t="s">
        <v>121</v>
      </c>
      <c r="G733" s="53">
        <v>0.36432</v>
      </c>
      <c r="H733" s="102">
        <v>0.36432</v>
      </c>
    </row>
    <row r="734" spans="1:8" ht="15">
      <c r="A734" s="9" t="s">
        <v>158</v>
      </c>
      <c r="B734" s="10" t="s">
        <v>408</v>
      </c>
      <c r="C734" s="10" t="s">
        <v>323</v>
      </c>
      <c r="D734" s="10" t="s">
        <v>15</v>
      </c>
      <c r="E734" s="10" t="s">
        <v>159</v>
      </c>
      <c r="F734" s="10" t="s">
        <v>5</v>
      </c>
      <c r="G734" s="15">
        <f>G735</f>
        <v>35.6</v>
      </c>
      <c r="H734" s="15">
        <f>H735</f>
        <v>35.6</v>
      </c>
    </row>
    <row r="735" spans="1:8" ht="15">
      <c r="A735" s="26" t="s">
        <v>420</v>
      </c>
      <c r="B735" s="2" t="s">
        <v>408</v>
      </c>
      <c r="C735" s="2" t="s">
        <v>323</v>
      </c>
      <c r="D735" s="2" t="s">
        <v>15</v>
      </c>
      <c r="E735" s="2" t="s">
        <v>159</v>
      </c>
      <c r="F735" s="2" t="s">
        <v>421</v>
      </c>
      <c r="G735" s="53">
        <v>35.6</v>
      </c>
      <c r="H735" s="102">
        <v>35.6</v>
      </c>
    </row>
    <row r="736" spans="1:8" ht="15">
      <c r="A736" s="9" t="s">
        <v>461</v>
      </c>
      <c r="B736" s="10" t="s">
        <v>408</v>
      </c>
      <c r="C736" s="10" t="s">
        <v>323</v>
      </c>
      <c r="D736" s="10" t="s">
        <v>185</v>
      </c>
      <c r="E736" s="10" t="s">
        <v>5</v>
      </c>
      <c r="F736" s="10" t="s">
        <v>5</v>
      </c>
      <c r="G736" s="15">
        <f>G737+G755+G760+G753</f>
        <v>41970.33766</v>
      </c>
      <c r="H736" s="15">
        <f>H737+H755+H760+H753</f>
        <v>41152.40653</v>
      </c>
    </row>
    <row r="737" spans="1:8" ht="36.75">
      <c r="A737" s="9" t="s">
        <v>330</v>
      </c>
      <c r="B737" s="10" t="s">
        <v>408</v>
      </c>
      <c r="C737" s="10" t="s">
        <v>323</v>
      </c>
      <c r="D737" s="10" t="s">
        <v>185</v>
      </c>
      <c r="E737" s="10" t="s">
        <v>331</v>
      </c>
      <c r="F737" s="10" t="s">
        <v>5</v>
      </c>
      <c r="G737" s="15">
        <f>G738+G747</f>
        <v>32230.25106</v>
      </c>
      <c r="H737" s="15">
        <f>H738+H747</f>
        <v>31425.580850000002</v>
      </c>
    </row>
    <row r="738" spans="1:8" ht="15">
      <c r="A738" s="9" t="s">
        <v>436</v>
      </c>
      <c r="B738" s="10" t="s">
        <v>408</v>
      </c>
      <c r="C738" s="10" t="s">
        <v>323</v>
      </c>
      <c r="D738" s="10" t="s">
        <v>185</v>
      </c>
      <c r="E738" s="10" t="s">
        <v>437</v>
      </c>
      <c r="F738" s="10" t="s">
        <v>5</v>
      </c>
      <c r="G738" s="15">
        <f>G741+G744+G739</f>
        <v>4624.5729</v>
      </c>
      <c r="H738" s="15">
        <f>H741+H744+H739</f>
        <v>4607.76038</v>
      </c>
    </row>
    <row r="739" spans="1:8" ht="60.75">
      <c r="A739" s="9" t="s">
        <v>848</v>
      </c>
      <c r="B739" s="10" t="s">
        <v>408</v>
      </c>
      <c r="C739" s="10" t="s">
        <v>323</v>
      </c>
      <c r="D739" s="10" t="s">
        <v>185</v>
      </c>
      <c r="E739" s="10" t="s">
        <v>849</v>
      </c>
      <c r="F739" s="10"/>
      <c r="G739" s="15">
        <f>G740</f>
        <v>5.39028</v>
      </c>
      <c r="H739" s="15">
        <f>H740</f>
        <v>5.39028</v>
      </c>
    </row>
    <row r="740" spans="1:8" ht="15">
      <c r="A740" s="12" t="s">
        <v>420</v>
      </c>
      <c r="B740" s="2" t="s">
        <v>408</v>
      </c>
      <c r="C740" s="2" t="s">
        <v>323</v>
      </c>
      <c r="D740" s="2" t="s">
        <v>185</v>
      </c>
      <c r="E740" s="2" t="s">
        <v>849</v>
      </c>
      <c r="F740" s="2" t="s">
        <v>421</v>
      </c>
      <c r="G740" s="53">
        <v>5.39028</v>
      </c>
      <c r="H740" s="102">
        <v>5.39028</v>
      </c>
    </row>
    <row r="741" spans="1:8" ht="15">
      <c r="A741" s="9" t="s">
        <v>449</v>
      </c>
      <c r="B741" s="10" t="s">
        <v>408</v>
      </c>
      <c r="C741" s="10" t="s">
        <v>323</v>
      </c>
      <c r="D741" s="10" t="s">
        <v>185</v>
      </c>
      <c r="E741" s="10" t="s">
        <v>450</v>
      </c>
      <c r="F741" s="10" t="s">
        <v>5</v>
      </c>
      <c r="G741" s="15">
        <f>G742</f>
        <v>474.08262</v>
      </c>
      <c r="H741" s="15">
        <f>H742</f>
        <v>457.27009999999996</v>
      </c>
    </row>
    <row r="742" spans="1:8" ht="60.75">
      <c r="A742" s="9" t="s">
        <v>430</v>
      </c>
      <c r="B742" s="10" t="s">
        <v>408</v>
      </c>
      <c r="C742" s="10" t="s">
        <v>323</v>
      </c>
      <c r="D742" s="10" t="s">
        <v>185</v>
      </c>
      <c r="E742" s="10" t="s">
        <v>451</v>
      </c>
      <c r="F742" s="10" t="s">
        <v>5</v>
      </c>
      <c r="G742" s="15">
        <f>G743</f>
        <v>474.08262</v>
      </c>
      <c r="H742" s="15">
        <f>H743</f>
        <v>457.27009999999996</v>
      </c>
    </row>
    <row r="743" spans="1:8" ht="36.75">
      <c r="A743" s="26" t="s">
        <v>416</v>
      </c>
      <c r="B743" s="2" t="s">
        <v>408</v>
      </c>
      <c r="C743" s="2" t="s">
        <v>323</v>
      </c>
      <c r="D743" s="2" t="s">
        <v>185</v>
      </c>
      <c r="E743" s="2" t="s">
        <v>451</v>
      </c>
      <c r="F743" s="2" t="s">
        <v>417</v>
      </c>
      <c r="G743" s="53">
        <v>474.08262</v>
      </c>
      <c r="H743" s="102">
        <v>457.27009999999996</v>
      </c>
    </row>
    <row r="744" spans="1:8" ht="36.75">
      <c r="A744" s="9" t="s">
        <v>452</v>
      </c>
      <c r="B744" s="10" t="s">
        <v>408</v>
      </c>
      <c r="C744" s="10" t="s">
        <v>323</v>
      </c>
      <c r="D744" s="10" t="s">
        <v>185</v>
      </c>
      <c r="E744" s="10" t="s">
        <v>453</v>
      </c>
      <c r="F744" s="10" t="s">
        <v>5</v>
      </c>
      <c r="G744" s="15">
        <f>G745</f>
        <v>4145.1</v>
      </c>
      <c r="H744" s="15">
        <f>H745</f>
        <v>4145.1</v>
      </c>
    </row>
    <row r="745" spans="1:8" ht="24.75">
      <c r="A745" s="9" t="s">
        <v>434</v>
      </c>
      <c r="B745" s="10" t="s">
        <v>408</v>
      </c>
      <c r="C745" s="10" t="s">
        <v>323</v>
      </c>
      <c r="D745" s="10" t="s">
        <v>185</v>
      </c>
      <c r="E745" s="10" t="s">
        <v>454</v>
      </c>
      <c r="F745" s="10" t="s">
        <v>5</v>
      </c>
      <c r="G745" s="15">
        <f>G746</f>
        <v>4145.1</v>
      </c>
      <c r="H745" s="15">
        <f>H746</f>
        <v>4145.1</v>
      </c>
    </row>
    <row r="746" spans="1:8" ht="15">
      <c r="A746" s="26" t="s">
        <v>420</v>
      </c>
      <c r="B746" s="2" t="s">
        <v>408</v>
      </c>
      <c r="C746" s="2" t="s">
        <v>323</v>
      </c>
      <c r="D746" s="2" t="s">
        <v>185</v>
      </c>
      <c r="E746" s="2" t="s">
        <v>454</v>
      </c>
      <c r="F746" s="2" t="s">
        <v>421</v>
      </c>
      <c r="G746" s="53">
        <v>4145.1</v>
      </c>
      <c r="H746" s="102">
        <v>4145.1</v>
      </c>
    </row>
    <row r="747" spans="1:8" ht="15">
      <c r="A747" s="9" t="s">
        <v>462</v>
      </c>
      <c r="B747" s="10" t="s">
        <v>408</v>
      </c>
      <c r="C747" s="10" t="s">
        <v>323</v>
      </c>
      <c r="D747" s="10" t="s">
        <v>185</v>
      </c>
      <c r="E747" s="10" t="s">
        <v>463</v>
      </c>
      <c r="F747" s="10" t="s">
        <v>5</v>
      </c>
      <c r="G747" s="15">
        <f>G748</f>
        <v>27605.67816</v>
      </c>
      <c r="H747" s="15">
        <f>H748</f>
        <v>26817.820470000002</v>
      </c>
    </row>
    <row r="748" spans="1:8" ht="24.75">
      <c r="A748" s="9" t="s">
        <v>464</v>
      </c>
      <c r="B748" s="10" t="s">
        <v>408</v>
      </c>
      <c r="C748" s="10" t="s">
        <v>323</v>
      </c>
      <c r="D748" s="10" t="s">
        <v>185</v>
      </c>
      <c r="E748" s="10" t="s">
        <v>465</v>
      </c>
      <c r="F748" s="10" t="s">
        <v>5</v>
      </c>
      <c r="G748" s="15">
        <f>G749+G751</f>
        <v>27605.67816</v>
      </c>
      <c r="H748" s="15">
        <f>H749+H751</f>
        <v>26817.820470000002</v>
      </c>
    </row>
    <row r="749" spans="1:8" ht="24.75">
      <c r="A749" s="9" t="s">
        <v>860</v>
      </c>
      <c r="B749" s="10" t="s">
        <v>408</v>
      </c>
      <c r="C749" s="10" t="s">
        <v>323</v>
      </c>
      <c r="D749" s="10" t="s">
        <v>185</v>
      </c>
      <c r="E749" s="10" t="s">
        <v>861</v>
      </c>
      <c r="F749" s="10" t="s">
        <v>5</v>
      </c>
      <c r="G749" s="15">
        <f>G750</f>
        <v>2224.21805</v>
      </c>
      <c r="H749" s="15">
        <f>H750</f>
        <v>2224.21805</v>
      </c>
    </row>
    <row r="750" spans="1:8" ht="15">
      <c r="A750" s="26" t="s">
        <v>611</v>
      </c>
      <c r="B750" s="2" t="s">
        <v>408</v>
      </c>
      <c r="C750" s="2" t="s">
        <v>323</v>
      </c>
      <c r="D750" s="2" t="s">
        <v>185</v>
      </c>
      <c r="E750" s="2" t="s">
        <v>861</v>
      </c>
      <c r="F750" s="2" t="s">
        <v>612</v>
      </c>
      <c r="G750" s="53">
        <v>2224.21805</v>
      </c>
      <c r="H750" s="102">
        <v>2224.21805</v>
      </c>
    </row>
    <row r="751" spans="1:8" ht="24.75">
      <c r="A751" s="9" t="s">
        <v>422</v>
      </c>
      <c r="B751" s="10" t="s">
        <v>408</v>
      </c>
      <c r="C751" s="10" t="s">
        <v>323</v>
      </c>
      <c r="D751" s="10" t="s">
        <v>185</v>
      </c>
      <c r="E751" s="10" t="s">
        <v>466</v>
      </c>
      <c r="F751" s="10" t="s">
        <v>5</v>
      </c>
      <c r="G751" s="15">
        <f>G752</f>
        <v>25381.46011</v>
      </c>
      <c r="H751" s="15">
        <f>H752</f>
        <v>24593.602420000003</v>
      </c>
    </row>
    <row r="752" spans="1:8" ht="36.75">
      <c r="A752" s="26" t="s">
        <v>416</v>
      </c>
      <c r="B752" s="2" t="s">
        <v>408</v>
      </c>
      <c r="C752" s="2" t="s">
        <v>323</v>
      </c>
      <c r="D752" s="2" t="s">
        <v>185</v>
      </c>
      <c r="E752" s="2" t="s">
        <v>466</v>
      </c>
      <c r="F752" s="2" t="s">
        <v>417</v>
      </c>
      <c r="G752" s="53">
        <v>25381.46011</v>
      </c>
      <c r="H752" s="102">
        <v>24593.602420000003</v>
      </c>
    </row>
    <row r="753" spans="1:8" ht="15">
      <c r="A753" s="9" t="s">
        <v>190</v>
      </c>
      <c r="B753" s="10" t="s">
        <v>408</v>
      </c>
      <c r="C753" s="10" t="s">
        <v>323</v>
      </c>
      <c r="D753" s="10" t="s">
        <v>185</v>
      </c>
      <c r="E753" s="10" t="s">
        <v>791</v>
      </c>
      <c r="F753" s="10"/>
      <c r="G753" s="15">
        <f>G754</f>
        <v>6.94</v>
      </c>
      <c r="H753" s="15">
        <f>H754</f>
        <v>0</v>
      </c>
    </row>
    <row r="754" spans="1:8" ht="15">
      <c r="A754" s="26" t="s">
        <v>420</v>
      </c>
      <c r="B754" s="2" t="s">
        <v>408</v>
      </c>
      <c r="C754" s="2" t="s">
        <v>323</v>
      </c>
      <c r="D754" s="2" t="s">
        <v>185</v>
      </c>
      <c r="E754" s="2" t="s">
        <v>791</v>
      </c>
      <c r="F754" s="2" t="s">
        <v>421</v>
      </c>
      <c r="G754" s="53">
        <v>6.94</v>
      </c>
      <c r="H754" s="102">
        <v>0</v>
      </c>
    </row>
    <row r="755" spans="1:8" ht="39">
      <c r="A755" s="52" t="s">
        <v>67</v>
      </c>
      <c r="B755" s="10" t="s">
        <v>408</v>
      </c>
      <c r="C755" s="10" t="s">
        <v>323</v>
      </c>
      <c r="D755" s="10" t="s">
        <v>185</v>
      </c>
      <c r="E755" s="10" t="s">
        <v>68</v>
      </c>
      <c r="F755" s="10"/>
      <c r="G755" s="74">
        <f>G756+G759</f>
        <v>9248.5195</v>
      </c>
      <c r="H755" s="74">
        <f>H756+H759</f>
        <v>9248.5195</v>
      </c>
    </row>
    <row r="756" spans="1:8" ht="26.25">
      <c r="A756" s="52" t="s">
        <v>588</v>
      </c>
      <c r="B756" s="10" t="s">
        <v>408</v>
      </c>
      <c r="C756" s="10" t="s">
        <v>323</v>
      </c>
      <c r="D756" s="10" t="s">
        <v>185</v>
      </c>
      <c r="E756" s="10" t="s">
        <v>589</v>
      </c>
      <c r="F756" s="10"/>
      <c r="G756" s="74">
        <f>G757</f>
        <v>9240.4</v>
      </c>
      <c r="H756" s="74">
        <f>H757</f>
        <v>9240.4</v>
      </c>
    </row>
    <row r="757" spans="1:8" ht="15">
      <c r="A757" s="14" t="s">
        <v>706</v>
      </c>
      <c r="B757" s="10" t="s">
        <v>408</v>
      </c>
      <c r="C757" s="10" t="s">
        <v>323</v>
      </c>
      <c r="D757" s="10" t="s">
        <v>185</v>
      </c>
      <c r="E757" s="10" t="s">
        <v>707</v>
      </c>
      <c r="F757" s="10"/>
      <c r="G757" s="74">
        <f>G758</f>
        <v>9240.4</v>
      </c>
      <c r="H757" s="74">
        <f>H758</f>
        <v>9240.4</v>
      </c>
    </row>
    <row r="758" spans="1:8" ht="15">
      <c r="A758" s="26" t="s">
        <v>420</v>
      </c>
      <c r="B758" s="2" t="s">
        <v>408</v>
      </c>
      <c r="C758" s="2" t="s">
        <v>323</v>
      </c>
      <c r="D758" s="2" t="s">
        <v>185</v>
      </c>
      <c r="E758" s="2" t="s">
        <v>707</v>
      </c>
      <c r="F758" s="2" t="s">
        <v>421</v>
      </c>
      <c r="G758" s="75">
        <v>9240.4</v>
      </c>
      <c r="H758" s="102">
        <v>9240.4</v>
      </c>
    </row>
    <row r="759" spans="1:8" ht="15">
      <c r="A759" s="26" t="s">
        <v>420</v>
      </c>
      <c r="B759" s="2" t="s">
        <v>408</v>
      </c>
      <c r="C759" s="2" t="s">
        <v>323</v>
      </c>
      <c r="D759" s="2" t="s">
        <v>185</v>
      </c>
      <c r="E759" s="2" t="s">
        <v>855</v>
      </c>
      <c r="F759" s="2" t="s">
        <v>421</v>
      </c>
      <c r="G759" s="75">
        <v>8.1195</v>
      </c>
      <c r="H759" s="102">
        <v>8.1195</v>
      </c>
    </row>
    <row r="760" spans="1:8" ht="15">
      <c r="A760" s="11" t="s">
        <v>16</v>
      </c>
      <c r="B760" s="10" t="s">
        <v>408</v>
      </c>
      <c r="C760" s="10" t="s">
        <v>323</v>
      </c>
      <c r="D760" s="10" t="s">
        <v>185</v>
      </c>
      <c r="E760" s="10" t="s">
        <v>17</v>
      </c>
      <c r="F760" s="10" t="s">
        <v>5</v>
      </c>
      <c r="G760" s="15">
        <f>G761+G763+G765</f>
        <v>484.62710000000004</v>
      </c>
      <c r="H760" s="15">
        <f>H761+H763+H765</f>
        <v>478.30618</v>
      </c>
    </row>
    <row r="761" spans="1:8" ht="24.75">
      <c r="A761" s="9" t="s">
        <v>656</v>
      </c>
      <c r="B761" s="10" t="s">
        <v>408</v>
      </c>
      <c r="C761" s="10" t="s">
        <v>323</v>
      </c>
      <c r="D761" s="10" t="s">
        <v>185</v>
      </c>
      <c r="E761" s="10" t="s">
        <v>657</v>
      </c>
      <c r="F761" s="10"/>
      <c r="G761" s="15">
        <f>G762</f>
        <v>435.16102</v>
      </c>
      <c r="H761" s="15">
        <f>H762</f>
        <v>435.125</v>
      </c>
    </row>
    <row r="762" spans="1:8" ht="15">
      <c r="A762" s="12" t="s">
        <v>420</v>
      </c>
      <c r="B762" s="2" t="s">
        <v>408</v>
      </c>
      <c r="C762" s="2" t="s">
        <v>323</v>
      </c>
      <c r="D762" s="2" t="s">
        <v>185</v>
      </c>
      <c r="E762" s="2" t="s">
        <v>657</v>
      </c>
      <c r="F762" s="2" t="s">
        <v>421</v>
      </c>
      <c r="G762" s="53">
        <v>435.16102</v>
      </c>
      <c r="H762" s="102">
        <v>435.125</v>
      </c>
    </row>
    <row r="763" spans="1:8" ht="26.25">
      <c r="A763" s="14" t="s">
        <v>635</v>
      </c>
      <c r="B763" s="10" t="s">
        <v>408</v>
      </c>
      <c r="C763" s="10" t="s">
        <v>323</v>
      </c>
      <c r="D763" s="10" t="s">
        <v>185</v>
      </c>
      <c r="E763" s="10" t="s">
        <v>636</v>
      </c>
      <c r="F763" s="10"/>
      <c r="G763" s="15">
        <f>G764</f>
        <v>1.79108</v>
      </c>
      <c r="H763" s="15">
        <f>H764</f>
        <v>1.39418</v>
      </c>
    </row>
    <row r="764" spans="1:8" ht="15">
      <c r="A764" s="12" t="s">
        <v>420</v>
      </c>
      <c r="B764" s="2" t="s">
        <v>408</v>
      </c>
      <c r="C764" s="2" t="s">
        <v>323</v>
      </c>
      <c r="D764" s="2" t="s">
        <v>185</v>
      </c>
      <c r="E764" s="2" t="s">
        <v>636</v>
      </c>
      <c r="F764" s="2" t="s">
        <v>421</v>
      </c>
      <c r="G764" s="53">
        <v>1.79108</v>
      </c>
      <c r="H764" s="102">
        <v>1.39418</v>
      </c>
    </row>
    <row r="765" spans="1:8" ht="15">
      <c r="A765" s="9" t="s">
        <v>158</v>
      </c>
      <c r="B765" s="10" t="s">
        <v>408</v>
      </c>
      <c r="C765" s="10" t="s">
        <v>323</v>
      </c>
      <c r="D765" s="10" t="s">
        <v>185</v>
      </c>
      <c r="E765" s="10" t="s">
        <v>159</v>
      </c>
      <c r="F765" s="10" t="s">
        <v>5</v>
      </c>
      <c r="G765" s="15">
        <f>G766</f>
        <v>47.675</v>
      </c>
      <c r="H765" s="15">
        <f>H766</f>
        <v>41.787</v>
      </c>
    </row>
    <row r="766" spans="1:8" ht="15">
      <c r="A766" s="26" t="s">
        <v>420</v>
      </c>
      <c r="B766" s="2" t="s">
        <v>408</v>
      </c>
      <c r="C766" s="2" t="s">
        <v>323</v>
      </c>
      <c r="D766" s="2" t="s">
        <v>185</v>
      </c>
      <c r="E766" s="2" t="s">
        <v>159</v>
      </c>
      <c r="F766" s="2" t="s">
        <v>421</v>
      </c>
      <c r="G766" s="53">
        <v>47.675</v>
      </c>
      <c r="H766" s="102">
        <v>41.787</v>
      </c>
    </row>
    <row r="767" spans="1:8" ht="26.25">
      <c r="A767" s="14" t="s">
        <v>682</v>
      </c>
      <c r="B767" s="10" t="s">
        <v>408</v>
      </c>
      <c r="C767" s="10" t="s">
        <v>323</v>
      </c>
      <c r="D767" s="10" t="s">
        <v>129</v>
      </c>
      <c r="E767" s="10"/>
      <c r="F767" s="10"/>
      <c r="G767" s="36">
        <f aca="true" t="shared" si="25" ref="G767:H770">G768</f>
        <v>324.90000000000003</v>
      </c>
      <c r="H767" s="36">
        <f t="shared" si="25"/>
        <v>252.275</v>
      </c>
    </row>
    <row r="768" spans="1:8" ht="39">
      <c r="A768" s="14" t="s">
        <v>330</v>
      </c>
      <c r="B768" s="10" t="s">
        <v>408</v>
      </c>
      <c r="C768" s="10" t="s">
        <v>323</v>
      </c>
      <c r="D768" s="10" t="s">
        <v>129</v>
      </c>
      <c r="E768" s="10" t="s">
        <v>331</v>
      </c>
      <c r="F768" s="10"/>
      <c r="G768" s="36">
        <f t="shared" si="25"/>
        <v>324.90000000000003</v>
      </c>
      <c r="H768" s="36">
        <f t="shared" si="25"/>
        <v>252.275</v>
      </c>
    </row>
    <row r="769" spans="1:8" ht="15">
      <c r="A769" s="14" t="s">
        <v>436</v>
      </c>
      <c r="B769" s="10" t="s">
        <v>408</v>
      </c>
      <c r="C769" s="10" t="s">
        <v>323</v>
      </c>
      <c r="D769" s="10" t="s">
        <v>129</v>
      </c>
      <c r="E769" s="10" t="s">
        <v>437</v>
      </c>
      <c r="F769" s="10"/>
      <c r="G769" s="36">
        <f t="shared" si="25"/>
        <v>324.90000000000003</v>
      </c>
      <c r="H769" s="36">
        <f t="shared" si="25"/>
        <v>252.275</v>
      </c>
    </row>
    <row r="770" spans="1:8" ht="26.25">
      <c r="A770" s="14" t="s">
        <v>683</v>
      </c>
      <c r="B770" s="10" t="s">
        <v>408</v>
      </c>
      <c r="C770" s="10" t="s">
        <v>323</v>
      </c>
      <c r="D770" s="10" t="s">
        <v>129</v>
      </c>
      <c r="E770" s="10" t="s">
        <v>685</v>
      </c>
      <c r="F770" s="10"/>
      <c r="G770" s="36">
        <f t="shared" si="25"/>
        <v>324.90000000000003</v>
      </c>
      <c r="H770" s="36">
        <f t="shared" si="25"/>
        <v>252.275</v>
      </c>
    </row>
    <row r="771" spans="1:8" ht="26.25">
      <c r="A771" s="14" t="s">
        <v>684</v>
      </c>
      <c r="B771" s="10" t="s">
        <v>408</v>
      </c>
      <c r="C771" s="10" t="s">
        <v>323</v>
      </c>
      <c r="D771" s="10" t="s">
        <v>129</v>
      </c>
      <c r="E771" s="106" t="s">
        <v>686</v>
      </c>
      <c r="F771" s="10"/>
      <c r="G771" s="36">
        <f>G773+G772</f>
        <v>324.90000000000003</v>
      </c>
      <c r="H771" s="36">
        <f>H773+H772</f>
        <v>252.275</v>
      </c>
    </row>
    <row r="772" spans="1:8" ht="15">
      <c r="A772" s="26" t="s">
        <v>763</v>
      </c>
      <c r="B772" s="2" t="s">
        <v>408</v>
      </c>
      <c r="C772" s="2" t="s">
        <v>323</v>
      </c>
      <c r="D772" s="2" t="s">
        <v>129</v>
      </c>
      <c r="E772" s="105" t="s">
        <v>686</v>
      </c>
      <c r="F772" s="2" t="s">
        <v>37</v>
      </c>
      <c r="G772" s="28">
        <v>22.8</v>
      </c>
      <c r="H772" s="102">
        <v>20.9</v>
      </c>
    </row>
    <row r="773" spans="1:8" ht="15">
      <c r="A773" s="16" t="s">
        <v>420</v>
      </c>
      <c r="B773" s="2" t="s">
        <v>408</v>
      </c>
      <c r="C773" s="2" t="s">
        <v>323</v>
      </c>
      <c r="D773" s="2" t="s">
        <v>129</v>
      </c>
      <c r="E773" s="105" t="s">
        <v>686</v>
      </c>
      <c r="F773" s="2" t="s">
        <v>421</v>
      </c>
      <c r="G773" s="28">
        <v>302.1</v>
      </c>
      <c r="H773" s="102">
        <v>231.375</v>
      </c>
    </row>
    <row r="774" spans="1:8" ht="15">
      <c r="A774" s="9" t="s">
        <v>329</v>
      </c>
      <c r="B774" s="10" t="s">
        <v>408</v>
      </c>
      <c r="C774" s="10" t="s">
        <v>323</v>
      </c>
      <c r="D774" s="10" t="s">
        <v>323</v>
      </c>
      <c r="E774" s="10" t="s">
        <v>5</v>
      </c>
      <c r="F774" s="10" t="s">
        <v>5</v>
      </c>
      <c r="G774" s="15">
        <f aca="true" t="shared" si="26" ref="G774:H776">G775</f>
        <v>4577.798470000001</v>
      </c>
      <c r="H774" s="15">
        <f t="shared" si="26"/>
        <v>4434.94932</v>
      </c>
    </row>
    <row r="775" spans="1:8" ht="48.75">
      <c r="A775" s="9" t="s">
        <v>379</v>
      </c>
      <c r="B775" s="10" t="s">
        <v>408</v>
      </c>
      <c r="C775" s="10" t="s">
        <v>323</v>
      </c>
      <c r="D775" s="10" t="s">
        <v>323</v>
      </c>
      <c r="E775" s="10" t="s">
        <v>380</v>
      </c>
      <c r="F775" s="10" t="s">
        <v>5</v>
      </c>
      <c r="G775" s="15">
        <f t="shared" si="26"/>
        <v>4577.798470000001</v>
      </c>
      <c r="H775" s="15">
        <f t="shared" si="26"/>
        <v>4434.94932</v>
      </c>
    </row>
    <row r="776" spans="1:8" ht="36.75">
      <c r="A776" s="9" t="s">
        <v>467</v>
      </c>
      <c r="B776" s="10" t="s">
        <v>408</v>
      </c>
      <c r="C776" s="10" t="s">
        <v>323</v>
      </c>
      <c r="D776" s="10" t="s">
        <v>323</v>
      </c>
      <c r="E776" s="10" t="s">
        <v>468</v>
      </c>
      <c r="F776" s="10" t="s">
        <v>5</v>
      </c>
      <c r="G776" s="15">
        <f t="shared" si="26"/>
        <v>4577.798470000001</v>
      </c>
      <c r="H776" s="15">
        <f t="shared" si="26"/>
        <v>4434.94932</v>
      </c>
    </row>
    <row r="777" spans="1:8" ht="15">
      <c r="A777" s="9" t="s">
        <v>469</v>
      </c>
      <c r="B777" s="10" t="s">
        <v>408</v>
      </c>
      <c r="C777" s="10" t="s">
        <v>323</v>
      </c>
      <c r="D777" s="10" t="s">
        <v>323</v>
      </c>
      <c r="E777" s="10" t="s">
        <v>470</v>
      </c>
      <c r="F777" s="10" t="s">
        <v>5</v>
      </c>
      <c r="G777" s="15">
        <f>G785+G778+G782</f>
        <v>4577.798470000001</v>
      </c>
      <c r="H777" s="15">
        <f>H785+H778+H782</f>
        <v>4434.94932</v>
      </c>
    </row>
    <row r="778" spans="1:8" ht="24.75">
      <c r="A778" s="9" t="s">
        <v>712</v>
      </c>
      <c r="B778" s="10" t="s">
        <v>408</v>
      </c>
      <c r="C778" s="10" t="s">
        <v>323</v>
      </c>
      <c r="D778" s="10" t="s">
        <v>323</v>
      </c>
      <c r="E778" s="10" t="s">
        <v>713</v>
      </c>
      <c r="F778" s="2"/>
      <c r="G778" s="74">
        <f>G781+G779+G780</f>
        <v>4145.900000000001</v>
      </c>
      <c r="H778" s="74">
        <f>H781+H779+H780</f>
        <v>4055.3340000000003</v>
      </c>
    </row>
    <row r="779" spans="1:8" ht="24.75">
      <c r="A779" s="12" t="s">
        <v>36</v>
      </c>
      <c r="B779" s="2" t="s">
        <v>408</v>
      </c>
      <c r="C779" s="2" t="s">
        <v>323</v>
      </c>
      <c r="D779" s="2" t="s">
        <v>323</v>
      </c>
      <c r="E779" s="2" t="s">
        <v>713</v>
      </c>
      <c r="F779" s="2" t="s">
        <v>37</v>
      </c>
      <c r="G779" s="75">
        <v>65.28</v>
      </c>
      <c r="H779" s="102">
        <v>65.28</v>
      </c>
    </row>
    <row r="780" spans="1:8" ht="26.25">
      <c r="A780" s="16" t="s">
        <v>667</v>
      </c>
      <c r="B780" s="2" t="s">
        <v>408</v>
      </c>
      <c r="C780" s="2" t="s">
        <v>323</v>
      </c>
      <c r="D780" s="2" t="s">
        <v>323</v>
      </c>
      <c r="E780" s="2" t="s">
        <v>713</v>
      </c>
      <c r="F780" s="2" t="s">
        <v>666</v>
      </c>
      <c r="G780" s="75">
        <v>737.18</v>
      </c>
      <c r="H780" s="102">
        <v>646.614</v>
      </c>
    </row>
    <row r="781" spans="1:8" ht="15">
      <c r="A781" s="16" t="s">
        <v>420</v>
      </c>
      <c r="B781" s="2" t="s">
        <v>408</v>
      </c>
      <c r="C781" s="2" t="s">
        <v>323</v>
      </c>
      <c r="D781" s="2" t="s">
        <v>323</v>
      </c>
      <c r="E781" s="2" t="s">
        <v>713</v>
      </c>
      <c r="F781" s="2" t="s">
        <v>421</v>
      </c>
      <c r="G781" s="75">
        <v>3343.44</v>
      </c>
      <c r="H781" s="102">
        <v>3343.44</v>
      </c>
    </row>
    <row r="782" spans="1:8" ht="15">
      <c r="A782" s="14" t="s">
        <v>727</v>
      </c>
      <c r="B782" s="10" t="s">
        <v>408</v>
      </c>
      <c r="C782" s="10" t="s">
        <v>323</v>
      </c>
      <c r="D782" s="10" t="s">
        <v>323</v>
      </c>
      <c r="E782" s="10" t="s">
        <v>726</v>
      </c>
      <c r="F782" s="10"/>
      <c r="G782" s="74">
        <f>G783+G784</f>
        <v>112.29915</v>
      </c>
      <c r="H782" s="74">
        <f>H783+H784</f>
        <v>60.016</v>
      </c>
    </row>
    <row r="783" spans="1:8" ht="26.25">
      <c r="A783" s="16" t="s">
        <v>36</v>
      </c>
      <c r="B783" s="2" t="s">
        <v>408</v>
      </c>
      <c r="C783" s="2" t="s">
        <v>323</v>
      </c>
      <c r="D783" s="2" t="s">
        <v>323</v>
      </c>
      <c r="E783" s="2" t="s">
        <v>726</v>
      </c>
      <c r="F783" s="2" t="s">
        <v>37</v>
      </c>
      <c r="G783" s="75">
        <v>110.29915</v>
      </c>
      <c r="H783" s="102">
        <v>58.016</v>
      </c>
    </row>
    <row r="784" spans="1:8" ht="15">
      <c r="A784" s="16" t="s">
        <v>420</v>
      </c>
      <c r="B784" s="2" t="s">
        <v>408</v>
      </c>
      <c r="C784" s="2" t="s">
        <v>323</v>
      </c>
      <c r="D784" s="2" t="s">
        <v>323</v>
      </c>
      <c r="E784" s="2" t="s">
        <v>726</v>
      </c>
      <c r="F784" s="2" t="s">
        <v>421</v>
      </c>
      <c r="G784" s="75">
        <v>2</v>
      </c>
      <c r="H784" s="102">
        <v>2</v>
      </c>
    </row>
    <row r="785" spans="1:8" ht="24.75">
      <c r="A785" s="9" t="s">
        <v>471</v>
      </c>
      <c r="B785" s="10" t="s">
        <v>408</v>
      </c>
      <c r="C785" s="10" t="s">
        <v>323</v>
      </c>
      <c r="D785" s="10" t="s">
        <v>323</v>
      </c>
      <c r="E785" s="10" t="s">
        <v>472</v>
      </c>
      <c r="F785" s="10" t="s">
        <v>5</v>
      </c>
      <c r="G785" s="15">
        <f>G786</f>
        <v>319.59932000000003</v>
      </c>
      <c r="H785" s="15">
        <f>H786</f>
        <v>319.59932000000003</v>
      </c>
    </row>
    <row r="786" spans="1:8" ht="36.75">
      <c r="A786" s="26" t="s">
        <v>416</v>
      </c>
      <c r="B786" s="2" t="s">
        <v>408</v>
      </c>
      <c r="C786" s="2" t="s">
        <v>323</v>
      </c>
      <c r="D786" s="2" t="s">
        <v>323</v>
      </c>
      <c r="E786" s="2" t="s">
        <v>472</v>
      </c>
      <c r="F786" s="2" t="s">
        <v>417</v>
      </c>
      <c r="G786" s="53">
        <v>319.59932000000003</v>
      </c>
      <c r="H786" s="102">
        <v>319.59932000000003</v>
      </c>
    </row>
    <row r="787" spans="1:8" ht="15">
      <c r="A787" s="9" t="s">
        <v>473</v>
      </c>
      <c r="B787" s="10" t="s">
        <v>408</v>
      </c>
      <c r="C787" s="10" t="s">
        <v>323</v>
      </c>
      <c r="D787" s="10" t="s">
        <v>187</v>
      </c>
      <c r="E787" s="10" t="s">
        <v>5</v>
      </c>
      <c r="F787" s="10" t="s">
        <v>5</v>
      </c>
      <c r="G787" s="15">
        <f>G788+G807</f>
        <v>5304.298</v>
      </c>
      <c r="H787" s="15">
        <f>H788+H807</f>
        <v>5209.566559999999</v>
      </c>
    </row>
    <row r="788" spans="1:8" ht="36.75">
      <c r="A788" s="9" t="s">
        <v>330</v>
      </c>
      <c r="B788" s="10" t="s">
        <v>408</v>
      </c>
      <c r="C788" s="10" t="s">
        <v>323</v>
      </c>
      <c r="D788" s="10" t="s">
        <v>187</v>
      </c>
      <c r="E788" s="10" t="s">
        <v>331</v>
      </c>
      <c r="F788" s="10" t="s">
        <v>5</v>
      </c>
      <c r="G788" s="15">
        <f>G789+G791</f>
        <v>5304.21418</v>
      </c>
      <c r="H788" s="15">
        <f>H789+H791</f>
        <v>5209.4827399999995</v>
      </c>
    </row>
    <row r="789" spans="1:8" ht="48.75">
      <c r="A789" s="9" t="s">
        <v>754</v>
      </c>
      <c r="B789" s="10" t="s">
        <v>408</v>
      </c>
      <c r="C789" s="10" t="s">
        <v>323</v>
      </c>
      <c r="D789" s="10" t="s">
        <v>187</v>
      </c>
      <c r="E789" s="10" t="s">
        <v>753</v>
      </c>
      <c r="F789" s="10"/>
      <c r="G789" s="15">
        <f>G790</f>
        <v>19.5</v>
      </c>
      <c r="H789" s="15">
        <f>H790</f>
        <v>19.5</v>
      </c>
    </row>
    <row r="790" spans="1:8" ht="24.75">
      <c r="A790" s="26" t="s">
        <v>36</v>
      </c>
      <c r="B790" s="2" t="s">
        <v>408</v>
      </c>
      <c r="C790" s="2" t="s">
        <v>323</v>
      </c>
      <c r="D790" s="2" t="s">
        <v>187</v>
      </c>
      <c r="E790" s="2" t="s">
        <v>753</v>
      </c>
      <c r="F790" s="2" t="s">
        <v>37</v>
      </c>
      <c r="G790" s="53">
        <v>19.5</v>
      </c>
      <c r="H790" s="102">
        <v>19.5</v>
      </c>
    </row>
    <row r="791" spans="1:8" ht="24.75">
      <c r="A791" s="9" t="s">
        <v>112</v>
      </c>
      <c r="B791" s="10" t="s">
        <v>408</v>
      </c>
      <c r="C791" s="10" t="s">
        <v>323</v>
      </c>
      <c r="D791" s="10" t="s">
        <v>187</v>
      </c>
      <c r="E791" s="10" t="s">
        <v>476</v>
      </c>
      <c r="F791" s="10" t="s">
        <v>5</v>
      </c>
      <c r="G791" s="15">
        <f>G792+G804</f>
        <v>5284.71418</v>
      </c>
      <c r="H791" s="15">
        <f>H792+H804</f>
        <v>5189.9827399999995</v>
      </c>
    </row>
    <row r="792" spans="1:8" ht="36.75">
      <c r="A792" s="9" t="s">
        <v>477</v>
      </c>
      <c r="B792" s="10" t="s">
        <v>408</v>
      </c>
      <c r="C792" s="10" t="s">
        <v>323</v>
      </c>
      <c r="D792" s="10" t="s">
        <v>187</v>
      </c>
      <c r="E792" s="10" t="s">
        <v>478</v>
      </c>
      <c r="F792" s="10" t="s">
        <v>5</v>
      </c>
      <c r="G792" s="15">
        <f>G793</f>
        <v>5172.71418</v>
      </c>
      <c r="H792" s="15">
        <f>H793</f>
        <v>5077.9827399999995</v>
      </c>
    </row>
    <row r="793" spans="1:8" ht="36.75">
      <c r="A793" s="9" t="s">
        <v>479</v>
      </c>
      <c r="B793" s="10" t="s">
        <v>408</v>
      </c>
      <c r="C793" s="10" t="s">
        <v>323</v>
      </c>
      <c r="D793" s="10" t="s">
        <v>187</v>
      </c>
      <c r="E793" s="10" t="s">
        <v>480</v>
      </c>
      <c r="F793" s="10" t="s">
        <v>5</v>
      </c>
      <c r="G793" s="15">
        <f>G794+G795+G796+G797+G798+G799+G802+G800+G803+G801</f>
        <v>5172.71418</v>
      </c>
      <c r="H793" s="15">
        <f>H794+H795+H796+H797+H798+H799+H802+H800+H803+H801</f>
        <v>5077.9827399999995</v>
      </c>
    </row>
    <row r="794" spans="1:8" ht="15">
      <c r="A794" s="26" t="s">
        <v>162</v>
      </c>
      <c r="B794" s="2" t="s">
        <v>408</v>
      </c>
      <c r="C794" s="2" t="s">
        <v>323</v>
      </c>
      <c r="D794" s="2" t="s">
        <v>187</v>
      </c>
      <c r="E794" s="2" t="s">
        <v>480</v>
      </c>
      <c r="F794" s="2" t="s">
        <v>163</v>
      </c>
      <c r="G794" s="53">
        <v>1562.9589099999998</v>
      </c>
      <c r="H794" s="102">
        <v>1562.9589099999998</v>
      </c>
    </row>
    <row r="795" spans="1:8" ht="24.75">
      <c r="A795" s="26" t="s">
        <v>447</v>
      </c>
      <c r="B795" s="2" t="s">
        <v>408</v>
      </c>
      <c r="C795" s="2" t="s">
        <v>323</v>
      </c>
      <c r="D795" s="2" t="s">
        <v>187</v>
      </c>
      <c r="E795" s="2" t="s">
        <v>480</v>
      </c>
      <c r="F795" s="2" t="s">
        <v>448</v>
      </c>
      <c r="G795" s="53">
        <v>3.61725</v>
      </c>
      <c r="H795" s="102">
        <v>3.61725</v>
      </c>
    </row>
    <row r="796" spans="1:8" ht="36.75">
      <c r="A796" s="26" t="s">
        <v>164</v>
      </c>
      <c r="B796" s="2" t="s">
        <v>408</v>
      </c>
      <c r="C796" s="2" t="s">
        <v>323</v>
      </c>
      <c r="D796" s="2" t="s">
        <v>187</v>
      </c>
      <c r="E796" s="2" t="s">
        <v>480</v>
      </c>
      <c r="F796" s="2" t="s">
        <v>165</v>
      </c>
      <c r="G796" s="53">
        <v>468.06457</v>
      </c>
      <c r="H796" s="102">
        <v>468.06457</v>
      </c>
    </row>
    <row r="797" spans="1:8" ht="15">
      <c r="A797" s="26" t="s">
        <v>20</v>
      </c>
      <c r="B797" s="2" t="s">
        <v>408</v>
      </c>
      <c r="C797" s="2" t="s">
        <v>323</v>
      </c>
      <c r="D797" s="2" t="s">
        <v>187</v>
      </c>
      <c r="E797" s="2" t="s">
        <v>480</v>
      </c>
      <c r="F797" s="2" t="s">
        <v>21</v>
      </c>
      <c r="G797" s="53">
        <v>1919.79417</v>
      </c>
      <c r="H797" s="102">
        <v>1919.79417</v>
      </c>
    </row>
    <row r="798" spans="1:8" ht="36.75">
      <c r="A798" s="26" t="s">
        <v>22</v>
      </c>
      <c r="B798" s="2" t="s">
        <v>408</v>
      </c>
      <c r="C798" s="2" t="s">
        <v>323</v>
      </c>
      <c r="D798" s="2" t="s">
        <v>187</v>
      </c>
      <c r="E798" s="2" t="s">
        <v>480</v>
      </c>
      <c r="F798" s="2" t="s">
        <v>23</v>
      </c>
      <c r="G798" s="53">
        <v>521.36655</v>
      </c>
      <c r="H798" s="102">
        <v>521.36655</v>
      </c>
    </row>
    <row r="799" spans="1:8" ht="15">
      <c r="A799" s="26" t="s">
        <v>763</v>
      </c>
      <c r="B799" s="2" t="s">
        <v>408</v>
      </c>
      <c r="C799" s="2" t="s">
        <v>323</v>
      </c>
      <c r="D799" s="2" t="s">
        <v>187</v>
      </c>
      <c r="E799" s="2" t="s">
        <v>480</v>
      </c>
      <c r="F799" s="2" t="s">
        <v>37</v>
      </c>
      <c r="G799" s="53">
        <v>322.24534</v>
      </c>
      <c r="H799" s="102">
        <v>227.5139</v>
      </c>
    </row>
    <row r="800" spans="1:8" ht="24.75">
      <c r="A800" s="12" t="s">
        <v>366</v>
      </c>
      <c r="B800" s="2" t="s">
        <v>408</v>
      </c>
      <c r="C800" s="2" t="s">
        <v>323</v>
      </c>
      <c r="D800" s="2" t="s">
        <v>187</v>
      </c>
      <c r="E800" s="2" t="s">
        <v>480</v>
      </c>
      <c r="F800" s="2" t="s">
        <v>367</v>
      </c>
      <c r="G800" s="53">
        <v>320.98939</v>
      </c>
      <c r="H800" s="102">
        <v>320.98939</v>
      </c>
    </row>
    <row r="801" spans="1:8" ht="15">
      <c r="A801" s="12" t="s">
        <v>784</v>
      </c>
      <c r="B801" s="2" t="s">
        <v>408</v>
      </c>
      <c r="C801" s="2" t="s">
        <v>323</v>
      </c>
      <c r="D801" s="2" t="s">
        <v>187</v>
      </c>
      <c r="E801" s="2" t="s">
        <v>480</v>
      </c>
      <c r="F801" s="2" t="s">
        <v>785</v>
      </c>
      <c r="G801" s="53">
        <v>12.99</v>
      </c>
      <c r="H801" s="102">
        <v>12.99</v>
      </c>
    </row>
    <row r="802" spans="1:8" ht="15">
      <c r="A802" s="26" t="s">
        <v>338</v>
      </c>
      <c r="B802" s="2" t="s">
        <v>408</v>
      </c>
      <c r="C802" s="2" t="s">
        <v>323</v>
      </c>
      <c r="D802" s="2" t="s">
        <v>187</v>
      </c>
      <c r="E802" s="2" t="s">
        <v>480</v>
      </c>
      <c r="F802" s="2" t="s">
        <v>339</v>
      </c>
      <c r="G802" s="53">
        <v>35.499</v>
      </c>
      <c r="H802" s="102">
        <v>35.499</v>
      </c>
    </row>
    <row r="803" spans="1:8" ht="15">
      <c r="A803" s="12" t="s">
        <v>118</v>
      </c>
      <c r="B803" s="2" t="s">
        <v>408</v>
      </c>
      <c r="C803" s="2" t="s">
        <v>323</v>
      </c>
      <c r="D803" s="2" t="s">
        <v>187</v>
      </c>
      <c r="E803" s="2" t="s">
        <v>480</v>
      </c>
      <c r="F803" s="2" t="s">
        <v>119</v>
      </c>
      <c r="G803" s="53">
        <v>5.189</v>
      </c>
      <c r="H803" s="102">
        <v>5.189</v>
      </c>
    </row>
    <row r="804" spans="1:8" ht="36.75">
      <c r="A804" s="32" t="s">
        <v>862</v>
      </c>
      <c r="B804" s="10" t="s">
        <v>408</v>
      </c>
      <c r="C804" s="10" t="s">
        <v>323</v>
      </c>
      <c r="D804" s="10" t="s">
        <v>187</v>
      </c>
      <c r="E804" s="10" t="s">
        <v>863</v>
      </c>
      <c r="F804" s="10"/>
      <c r="G804" s="15">
        <f>G805</f>
        <v>112</v>
      </c>
      <c r="H804" s="15">
        <f>H805</f>
        <v>112</v>
      </c>
    </row>
    <row r="805" spans="1:8" ht="36.75">
      <c r="A805" s="32" t="s">
        <v>862</v>
      </c>
      <c r="B805" s="10" t="s">
        <v>408</v>
      </c>
      <c r="C805" s="10" t="s">
        <v>323</v>
      </c>
      <c r="D805" s="10" t="s">
        <v>187</v>
      </c>
      <c r="E805" s="10" t="s">
        <v>864</v>
      </c>
      <c r="F805" s="10"/>
      <c r="G805" s="15">
        <f>G806</f>
        <v>112</v>
      </c>
      <c r="H805" s="15">
        <f>H806</f>
        <v>112</v>
      </c>
    </row>
    <row r="806" spans="1:8" ht="15">
      <c r="A806" s="26" t="s">
        <v>420</v>
      </c>
      <c r="B806" s="2" t="s">
        <v>408</v>
      </c>
      <c r="C806" s="2" t="s">
        <v>323</v>
      </c>
      <c r="D806" s="2" t="s">
        <v>187</v>
      </c>
      <c r="E806" s="2" t="s">
        <v>864</v>
      </c>
      <c r="F806" s="2" t="s">
        <v>421</v>
      </c>
      <c r="G806" s="53">
        <v>112</v>
      </c>
      <c r="H806" s="102">
        <v>112</v>
      </c>
    </row>
    <row r="807" spans="1:8" ht="15">
      <c r="A807" s="11" t="s">
        <v>16</v>
      </c>
      <c r="B807" s="10" t="s">
        <v>408</v>
      </c>
      <c r="C807" s="10" t="s">
        <v>323</v>
      </c>
      <c r="D807" s="10" t="s">
        <v>187</v>
      </c>
      <c r="E807" s="10" t="s">
        <v>17</v>
      </c>
      <c r="F807" s="10" t="s">
        <v>5</v>
      </c>
      <c r="G807" s="15">
        <f>G808</f>
        <v>0.08381999999999999</v>
      </c>
      <c r="H807" s="15">
        <f>H808</f>
        <v>0.08381999999999999</v>
      </c>
    </row>
    <row r="808" spans="1:8" ht="26.25">
      <c r="A808" s="14" t="s">
        <v>635</v>
      </c>
      <c r="B808" s="10" t="s">
        <v>408</v>
      </c>
      <c r="C808" s="10" t="s">
        <v>323</v>
      </c>
      <c r="D808" s="10" t="s">
        <v>187</v>
      </c>
      <c r="E808" s="10" t="s">
        <v>636</v>
      </c>
      <c r="F808" s="10"/>
      <c r="G808" s="15">
        <f>G809</f>
        <v>0.08381999999999999</v>
      </c>
      <c r="H808" s="15">
        <f>H809</f>
        <v>0.08381999999999999</v>
      </c>
    </row>
    <row r="809" spans="1:8" ht="15">
      <c r="A809" s="26" t="s">
        <v>120</v>
      </c>
      <c r="B809" s="2" t="s">
        <v>408</v>
      </c>
      <c r="C809" s="2" t="s">
        <v>323</v>
      </c>
      <c r="D809" s="2" t="s">
        <v>187</v>
      </c>
      <c r="E809" s="2" t="s">
        <v>636</v>
      </c>
      <c r="F809" s="2" t="s">
        <v>121</v>
      </c>
      <c r="G809" s="53">
        <v>0.08381999999999999</v>
      </c>
      <c r="H809" s="102">
        <v>0.08381999999999999</v>
      </c>
    </row>
    <row r="810" spans="1:8" ht="15">
      <c r="A810" s="9" t="s">
        <v>347</v>
      </c>
      <c r="B810" s="10" t="s">
        <v>408</v>
      </c>
      <c r="C810" s="10" t="s">
        <v>348</v>
      </c>
      <c r="D810" s="10"/>
      <c r="E810" s="10" t="s">
        <v>5</v>
      </c>
      <c r="F810" s="10" t="s">
        <v>5</v>
      </c>
      <c r="G810" s="15">
        <f>G811+G818</f>
        <v>34107.402149999994</v>
      </c>
      <c r="H810" s="15">
        <f>H811+H818</f>
        <v>31394.50129</v>
      </c>
    </row>
    <row r="811" spans="1:8" ht="15" hidden="1">
      <c r="A811" s="9" t="s">
        <v>356</v>
      </c>
      <c r="B811" s="10" t="s">
        <v>408</v>
      </c>
      <c r="C811" s="10" t="s">
        <v>348</v>
      </c>
      <c r="D811" s="10" t="s">
        <v>185</v>
      </c>
      <c r="E811" s="10" t="s">
        <v>5</v>
      </c>
      <c r="F811" s="10" t="s">
        <v>5</v>
      </c>
      <c r="G811" s="15">
        <f>G812</f>
        <v>0</v>
      </c>
      <c r="H811" s="102"/>
    </row>
    <row r="812" spans="1:8" ht="36.75" hidden="1">
      <c r="A812" s="9" t="s">
        <v>26</v>
      </c>
      <c r="B812" s="10" t="s">
        <v>408</v>
      </c>
      <c r="C812" s="10" t="s">
        <v>348</v>
      </c>
      <c r="D812" s="10" t="s">
        <v>185</v>
      </c>
      <c r="E812" s="10" t="s">
        <v>27</v>
      </c>
      <c r="F812" s="10" t="s">
        <v>5</v>
      </c>
      <c r="G812" s="15">
        <f>G813</f>
        <v>0</v>
      </c>
      <c r="H812" s="102"/>
    </row>
    <row r="813" spans="1:8" ht="15" hidden="1">
      <c r="A813" s="9" t="s">
        <v>28</v>
      </c>
      <c r="B813" s="10" t="s">
        <v>408</v>
      </c>
      <c r="C813" s="10" t="s">
        <v>348</v>
      </c>
      <c r="D813" s="10" t="s">
        <v>185</v>
      </c>
      <c r="E813" s="10" t="s">
        <v>29</v>
      </c>
      <c r="F813" s="10" t="s">
        <v>5</v>
      </c>
      <c r="G813" s="15">
        <f>G814</f>
        <v>0</v>
      </c>
      <c r="H813" s="102"/>
    </row>
    <row r="814" spans="1:8" ht="24.75" hidden="1">
      <c r="A814" s="9" t="s">
        <v>363</v>
      </c>
      <c r="B814" s="10" t="s">
        <v>408</v>
      </c>
      <c r="C814" s="10" t="s">
        <v>348</v>
      </c>
      <c r="D814" s="10" t="s">
        <v>185</v>
      </c>
      <c r="E814" s="10" t="s">
        <v>364</v>
      </c>
      <c r="F814" s="10" t="s">
        <v>5</v>
      </c>
      <c r="G814" s="15">
        <f>G815</f>
        <v>0</v>
      </c>
      <c r="H814" s="102"/>
    </row>
    <row r="815" spans="1:8" ht="24.75" hidden="1">
      <c r="A815" s="9" t="s">
        <v>363</v>
      </c>
      <c r="B815" s="10" t="s">
        <v>408</v>
      </c>
      <c r="C815" s="10" t="s">
        <v>348</v>
      </c>
      <c r="D815" s="10" t="s">
        <v>185</v>
      </c>
      <c r="E815" s="10" t="s">
        <v>365</v>
      </c>
      <c r="F815" s="10" t="s">
        <v>5</v>
      </c>
      <c r="G815" s="15">
        <f>G816+G817</f>
        <v>0</v>
      </c>
      <c r="H815" s="102"/>
    </row>
    <row r="816" spans="1:8" ht="15" hidden="1">
      <c r="A816" s="26" t="s">
        <v>763</v>
      </c>
      <c r="B816" s="2" t="s">
        <v>408</v>
      </c>
      <c r="C816" s="2" t="s">
        <v>348</v>
      </c>
      <c r="D816" s="2" t="s">
        <v>185</v>
      </c>
      <c r="E816" s="2" t="s">
        <v>365</v>
      </c>
      <c r="F816" s="2" t="s">
        <v>37</v>
      </c>
      <c r="G816" s="53">
        <v>0</v>
      </c>
      <c r="H816" s="102"/>
    </row>
    <row r="817" spans="1:8" ht="15" hidden="1">
      <c r="A817" s="26" t="s">
        <v>420</v>
      </c>
      <c r="B817" s="2" t="s">
        <v>408</v>
      </c>
      <c r="C817" s="2" t="s">
        <v>348</v>
      </c>
      <c r="D817" s="2" t="s">
        <v>185</v>
      </c>
      <c r="E817" s="2" t="s">
        <v>365</v>
      </c>
      <c r="F817" s="2" t="s">
        <v>421</v>
      </c>
      <c r="G817" s="53">
        <v>0</v>
      </c>
      <c r="H817" s="102"/>
    </row>
    <row r="818" spans="1:8" ht="15">
      <c r="A818" s="9" t="s">
        <v>374</v>
      </c>
      <c r="B818" s="10" t="s">
        <v>408</v>
      </c>
      <c r="C818" s="10" t="s">
        <v>348</v>
      </c>
      <c r="D818" s="10" t="s">
        <v>25</v>
      </c>
      <c r="E818" s="10" t="s">
        <v>5</v>
      </c>
      <c r="F818" s="10" t="s">
        <v>5</v>
      </c>
      <c r="G818" s="15">
        <f>G819+G828</f>
        <v>34107.402149999994</v>
      </c>
      <c r="H818" s="15">
        <f>H819+H828</f>
        <v>31394.50129</v>
      </c>
    </row>
    <row r="819" spans="1:8" ht="36.75">
      <c r="A819" s="9" t="s">
        <v>330</v>
      </c>
      <c r="B819" s="10" t="s">
        <v>408</v>
      </c>
      <c r="C819" s="10" t="s">
        <v>348</v>
      </c>
      <c r="D819" s="10" t="s">
        <v>25</v>
      </c>
      <c r="E819" s="10" t="s">
        <v>331</v>
      </c>
      <c r="F819" s="10" t="s">
        <v>5</v>
      </c>
      <c r="G819" s="15">
        <f>G820</f>
        <v>5311.799999999999</v>
      </c>
      <c r="H819" s="15">
        <f>H820</f>
        <v>4318.77915</v>
      </c>
    </row>
    <row r="820" spans="1:8" ht="15">
      <c r="A820" s="9" t="s">
        <v>410</v>
      </c>
      <c r="B820" s="10" t="s">
        <v>408</v>
      </c>
      <c r="C820" s="10" t="s">
        <v>348</v>
      </c>
      <c r="D820" s="10" t="s">
        <v>25</v>
      </c>
      <c r="E820" s="10" t="s">
        <v>411</v>
      </c>
      <c r="F820" s="10" t="s">
        <v>5</v>
      </c>
      <c r="G820" s="15">
        <f>G821</f>
        <v>5311.799999999999</v>
      </c>
      <c r="H820" s="15">
        <f>H821</f>
        <v>4318.77915</v>
      </c>
    </row>
    <row r="821" spans="1:8" ht="24.75">
      <c r="A821" s="9" t="s">
        <v>424</v>
      </c>
      <c r="B821" s="10" t="s">
        <v>408</v>
      </c>
      <c r="C821" s="10" t="s">
        <v>348</v>
      </c>
      <c r="D821" s="10" t="s">
        <v>25</v>
      </c>
      <c r="E821" s="10" t="s">
        <v>425</v>
      </c>
      <c r="F821" s="10" t="s">
        <v>5</v>
      </c>
      <c r="G821" s="15">
        <f>G822+G826+G824</f>
        <v>5311.799999999999</v>
      </c>
      <c r="H821" s="15">
        <f>H822+H826+H824</f>
        <v>4318.77915</v>
      </c>
    </row>
    <row r="822" spans="1:8" ht="72.75">
      <c r="A822" s="9" t="s">
        <v>481</v>
      </c>
      <c r="B822" s="10" t="s">
        <v>408</v>
      </c>
      <c r="C822" s="10" t="s">
        <v>348</v>
      </c>
      <c r="D822" s="10" t="s">
        <v>25</v>
      </c>
      <c r="E822" s="10" t="s">
        <v>482</v>
      </c>
      <c r="F822" s="10" t="s">
        <v>5</v>
      </c>
      <c r="G822" s="15">
        <f>G823</f>
        <v>4997.9</v>
      </c>
      <c r="H822" s="15">
        <f>H823</f>
        <v>4012.46369</v>
      </c>
    </row>
    <row r="823" spans="1:8" ht="15">
      <c r="A823" s="26" t="s">
        <v>420</v>
      </c>
      <c r="B823" s="2" t="s">
        <v>408</v>
      </c>
      <c r="C823" s="2" t="s">
        <v>348</v>
      </c>
      <c r="D823" s="2" t="s">
        <v>25</v>
      </c>
      <c r="E823" s="2" t="s">
        <v>482</v>
      </c>
      <c r="F823" s="2" t="s">
        <v>421</v>
      </c>
      <c r="G823" s="53">
        <v>4997.9</v>
      </c>
      <c r="H823" s="102">
        <v>4012.46369</v>
      </c>
    </row>
    <row r="824" spans="1:8" ht="96.75">
      <c r="A824" s="9" t="s">
        <v>474</v>
      </c>
      <c r="B824" s="10" t="s">
        <v>408</v>
      </c>
      <c r="C824" s="10" t="s">
        <v>348</v>
      </c>
      <c r="D824" s="10" t="s">
        <v>25</v>
      </c>
      <c r="E824" s="10" t="s">
        <v>475</v>
      </c>
      <c r="F824" s="10" t="s">
        <v>5</v>
      </c>
      <c r="G824" s="15">
        <f>G825</f>
        <v>71.4</v>
      </c>
      <c r="H824" s="15">
        <f>H825</f>
        <v>70.3</v>
      </c>
    </row>
    <row r="825" spans="1:8" ht="15">
      <c r="A825" s="26" t="s">
        <v>420</v>
      </c>
      <c r="B825" s="2" t="s">
        <v>408</v>
      </c>
      <c r="C825" s="2" t="s">
        <v>348</v>
      </c>
      <c r="D825" s="2" t="s">
        <v>25</v>
      </c>
      <c r="E825" s="2" t="s">
        <v>475</v>
      </c>
      <c r="F825" s="2" t="s">
        <v>421</v>
      </c>
      <c r="G825" s="53">
        <v>71.4</v>
      </c>
      <c r="H825" s="102">
        <v>70.3</v>
      </c>
    </row>
    <row r="826" spans="1:8" ht="72.75">
      <c r="A826" s="9" t="s">
        <v>710</v>
      </c>
      <c r="B826" s="10" t="s">
        <v>408</v>
      </c>
      <c r="C826" s="10" t="s">
        <v>348</v>
      </c>
      <c r="D826" s="10" t="s">
        <v>25</v>
      </c>
      <c r="E826" s="10" t="s">
        <v>711</v>
      </c>
      <c r="F826" s="10"/>
      <c r="G826" s="74">
        <f>G827</f>
        <v>242.5</v>
      </c>
      <c r="H826" s="74">
        <f>H827</f>
        <v>236.01546</v>
      </c>
    </row>
    <row r="827" spans="1:8" ht="15">
      <c r="A827" s="26" t="s">
        <v>420</v>
      </c>
      <c r="B827" s="2" t="s">
        <v>408</v>
      </c>
      <c r="C827" s="2" t="s">
        <v>348</v>
      </c>
      <c r="D827" s="2" t="s">
        <v>25</v>
      </c>
      <c r="E827" s="2" t="s">
        <v>711</v>
      </c>
      <c r="F827" s="2" t="s">
        <v>421</v>
      </c>
      <c r="G827" s="75">
        <v>242.5</v>
      </c>
      <c r="H827" s="102">
        <v>236.01546</v>
      </c>
    </row>
    <row r="828" spans="1:8" ht="36.75">
      <c r="A828" s="9" t="s">
        <v>26</v>
      </c>
      <c r="B828" s="10" t="s">
        <v>408</v>
      </c>
      <c r="C828" s="10" t="s">
        <v>348</v>
      </c>
      <c r="D828" s="10" t="s">
        <v>25</v>
      </c>
      <c r="E828" s="10" t="s">
        <v>27</v>
      </c>
      <c r="F828" s="10" t="s">
        <v>5</v>
      </c>
      <c r="G828" s="15">
        <f>G829</f>
        <v>28795.60215</v>
      </c>
      <c r="H828" s="15">
        <f>H829</f>
        <v>27075.722139999998</v>
      </c>
    </row>
    <row r="829" spans="1:8" ht="15">
      <c r="A829" s="9" t="s">
        <v>28</v>
      </c>
      <c r="B829" s="10" t="s">
        <v>408</v>
      </c>
      <c r="C829" s="10" t="s">
        <v>348</v>
      </c>
      <c r="D829" s="10" t="s">
        <v>25</v>
      </c>
      <c r="E829" s="10" t="s">
        <v>29</v>
      </c>
      <c r="F829" s="10" t="s">
        <v>5</v>
      </c>
      <c r="G829" s="15">
        <f>G830+G838+G841</f>
        <v>28795.60215</v>
      </c>
      <c r="H829" s="15">
        <f>H830+H838+H841</f>
        <v>27075.722139999998</v>
      </c>
    </row>
    <row r="830" spans="1:8" ht="48.75">
      <c r="A830" s="9" t="s">
        <v>357</v>
      </c>
      <c r="B830" s="10" t="s">
        <v>408</v>
      </c>
      <c r="C830" s="10" t="s">
        <v>348</v>
      </c>
      <c r="D830" s="10" t="s">
        <v>25</v>
      </c>
      <c r="E830" s="10" t="s">
        <v>358</v>
      </c>
      <c r="F830" s="10" t="s">
        <v>5</v>
      </c>
      <c r="G830" s="15">
        <f>G831+G834+G836</f>
        <v>16882.8</v>
      </c>
      <c r="H830" s="15">
        <f>H831+H834+H836</f>
        <v>16741.71188</v>
      </c>
    </row>
    <row r="831" spans="1:8" ht="24.75">
      <c r="A831" s="9" t="s">
        <v>495</v>
      </c>
      <c r="B831" s="10" t="s">
        <v>408</v>
      </c>
      <c r="C831" s="10" t="s">
        <v>348</v>
      </c>
      <c r="D831" s="10" t="s">
        <v>25</v>
      </c>
      <c r="E831" s="10" t="s">
        <v>865</v>
      </c>
      <c r="F831" s="10" t="s">
        <v>5</v>
      </c>
      <c r="G831" s="15">
        <f>G832+G833</f>
        <v>5949.2</v>
      </c>
      <c r="H831" s="15">
        <f>H832+H833</f>
        <v>5872.27009</v>
      </c>
    </row>
    <row r="832" spans="1:8" ht="24.75">
      <c r="A832" s="26" t="s">
        <v>491</v>
      </c>
      <c r="B832" s="2" t="s">
        <v>408</v>
      </c>
      <c r="C832" s="2" t="s">
        <v>348</v>
      </c>
      <c r="D832" s="2" t="s">
        <v>25</v>
      </c>
      <c r="E832" s="2" t="s">
        <v>865</v>
      </c>
      <c r="F832" s="2" t="s">
        <v>492</v>
      </c>
      <c r="G832" s="53">
        <v>3401</v>
      </c>
      <c r="H832" s="102">
        <v>3385.96969</v>
      </c>
    </row>
    <row r="833" spans="1:8" ht="26.25">
      <c r="A833" s="16" t="s">
        <v>667</v>
      </c>
      <c r="B833" s="2" t="s">
        <v>408</v>
      </c>
      <c r="C833" s="2" t="s">
        <v>348</v>
      </c>
      <c r="D833" s="2" t="s">
        <v>25</v>
      </c>
      <c r="E833" s="2" t="s">
        <v>865</v>
      </c>
      <c r="F833" s="2" t="s">
        <v>666</v>
      </c>
      <c r="G833" s="53">
        <v>2548.2</v>
      </c>
      <c r="H833" s="102">
        <v>2486.3004</v>
      </c>
    </row>
    <row r="834" spans="1:8" ht="24.75">
      <c r="A834" s="9" t="s">
        <v>497</v>
      </c>
      <c r="B834" s="10" t="s">
        <v>408</v>
      </c>
      <c r="C834" s="10" t="s">
        <v>348</v>
      </c>
      <c r="D834" s="10" t="s">
        <v>25</v>
      </c>
      <c r="E834" s="10" t="s">
        <v>866</v>
      </c>
      <c r="F834" s="10" t="s">
        <v>5</v>
      </c>
      <c r="G834" s="15">
        <f>G835</f>
        <v>10693.6</v>
      </c>
      <c r="H834" s="15">
        <f>H835</f>
        <v>10629.441789999999</v>
      </c>
    </row>
    <row r="835" spans="1:8" ht="24.75">
      <c r="A835" s="26" t="s">
        <v>491</v>
      </c>
      <c r="B835" s="2" t="s">
        <v>408</v>
      </c>
      <c r="C835" s="2" t="s">
        <v>348</v>
      </c>
      <c r="D835" s="2" t="s">
        <v>25</v>
      </c>
      <c r="E835" s="2" t="s">
        <v>866</v>
      </c>
      <c r="F835" s="2" t="s">
        <v>492</v>
      </c>
      <c r="G835" s="53">
        <v>10693.6</v>
      </c>
      <c r="H835" s="102">
        <v>10629.441789999999</v>
      </c>
    </row>
    <row r="836" spans="1:8" ht="24.75">
      <c r="A836" s="9" t="s">
        <v>489</v>
      </c>
      <c r="B836" s="10" t="s">
        <v>408</v>
      </c>
      <c r="C836" s="10" t="s">
        <v>348</v>
      </c>
      <c r="D836" s="10" t="s">
        <v>25</v>
      </c>
      <c r="E836" s="10" t="s">
        <v>867</v>
      </c>
      <c r="F836" s="10" t="s">
        <v>5</v>
      </c>
      <c r="G836" s="15">
        <f>G837</f>
        <v>240</v>
      </c>
      <c r="H836" s="15">
        <f>H837</f>
        <v>240</v>
      </c>
    </row>
    <row r="837" spans="1:8" ht="24.75">
      <c r="A837" s="26" t="s">
        <v>491</v>
      </c>
      <c r="B837" s="2" t="s">
        <v>408</v>
      </c>
      <c r="C837" s="2" t="s">
        <v>348</v>
      </c>
      <c r="D837" s="2" t="s">
        <v>25</v>
      </c>
      <c r="E837" s="2" t="s">
        <v>867</v>
      </c>
      <c r="F837" s="2" t="s">
        <v>492</v>
      </c>
      <c r="G837" s="53">
        <v>240</v>
      </c>
      <c r="H837" s="102">
        <v>240</v>
      </c>
    </row>
    <row r="838" spans="1:8" ht="36.75">
      <c r="A838" s="9" t="s">
        <v>483</v>
      </c>
      <c r="B838" s="10" t="s">
        <v>408</v>
      </c>
      <c r="C838" s="10" t="s">
        <v>348</v>
      </c>
      <c r="D838" s="10" t="s">
        <v>25</v>
      </c>
      <c r="E838" s="10" t="s">
        <v>484</v>
      </c>
      <c r="F838" s="10" t="s">
        <v>5</v>
      </c>
      <c r="G838" s="15">
        <f>G839</f>
        <v>849.93215</v>
      </c>
      <c r="H838" s="15">
        <f>H839</f>
        <v>849.93215</v>
      </c>
    </row>
    <row r="839" spans="1:8" ht="36.75">
      <c r="A839" s="9" t="s">
        <v>485</v>
      </c>
      <c r="B839" s="10" t="s">
        <v>408</v>
      </c>
      <c r="C839" s="10" t="s">
        <v>348</v>
      </c>
      <c r="D839" s="10" t="s">
        <v>25</v>
      </c>
      <c r="E839" s="10" t="s">
        <v>486</v>
      </c>
      <c r="F839" s="10" t="s">
        <v>5</v>
      </c>
      <c r="G839" s="15">
        <f>G840</f>
        <v>849.93215</v>
      </c>
      <c r="H839" s="15">
        <f>H840</f>
        <v>849.93215</v>
      </c>
    </row>
    <row r="840" spans="1:8" ht="24.75">
      <c r="A840" s="26" t="s">
        <v>366</v>
      </c>
      <c r="B840" s="2" t="s">
        <v>408</v>
      </c>
      <c r="C840" s="2" t="s">
        <v>348</v>
      </c>
      <c r="D840" s="2" t="s">
        <v>25</v>
      </c>
      <c r="E840" s="2" t="s">
        <v>486</v>
      </c>
      <c r="F840" s="2" t="s">
        <v>367</v>
      </c>
      <c r="G840" s="53">
        <v>849.93215</v>
      </c>
      <c r="H840" s="102">
        <v>849.93215</v>
      </c>
    </row>
    <row r="841" spans="1:8" ht="24.75">
      <c r="A841" s="9" t="s">
        <v>838</v>
      </c>
      <c r="B841" s="10" t="s">
        <v>408</v>
      </c>
      <c r="C841" s="10" t="s">
        <v>348</v>
      </c>
      <c r="D841" s="10" t="s">
        <v>25</v>
      </c>
      <c r="E841" s="10" t="s">
        <v>839</v>
      </c>
      <c r="F841" s="10"/>
      <c r="G841" s="15">
        <f>G842</f>
        <v>11062.869999999999</v>
      </c>
      <c r="H841" s="15">
        <f>H842</f>
        <v>9484.078109999999</v>
      </c>
    </row>
    <row r="842" spans="1:8" ht="24.75">
      <c r="A842" s="9" t="s">
        <v>363</v>
      </c>
      <c r="B842" s="10" t="s">
        <v>408</v>
      </c>
      <c r="C842" s="10" t="s">
        <v>348</v>
      </c>
      <c r="D842" s="10" t="s">
        <v>25</v>
      </c>
      <c r="E842" s="10" t="s">
        <v>840</v>
      </c>
      <c r="F842" s="10"/>
      <c r="G842" s="15">
        <f>G843+G844</f>
        <v>11062.869999999999</v>
      </c>
      <c r="H842" s="15">
        <f>H843+H844</f>
        <v>9484.078109999999</v>
      </c>
    </row>
    <row r="843" spans="1:8" ht="15">
      <c r="A843" s="26" t="s">
        <v>763</v>
      </c>
      <c r="B843" s="2" t="s">
        <v>408</v>
      </c>
      <c r="C843" s="2" t="s">
        <v>348</v>
      </c>
      <c r="D843" s="2" t="s">
        <v>25</v>
      </c>
      <c r="E843" s="2" t="s">
        <v>840</v>
      </c>
      <c r="F843" s="2" t="s">
        <v>37</v>
      </c>
      <c r="G843" s="53">
        <v>128.13727</v>
      </c>
      <c r="H843" s="102">
        <v>88.75</v>
      </c>
    </row>
    <row r="844" spans="1:8" ht="15">
      <c r="A844" s="26" t="s">
        <v>420</v>
      </c>
      <c r="B844" s="2" t="s">
        <v>408</v>
      </c>
      <c r="C844" s="2" t="s">
        <v>348</v>
      </c>
      <c r="D844" s="2" t="s">
        <v>25</v>
      </c>
      <c r="E844" s="2" t="s">
        <v>840</v>
      </c>
      <c r="F844" s="2" t="s">
        <v>421</v>
      </c>
      <c r="G844" s="53">
        <v>10934.73273</v>
      </c>
      <c r="H844" s="102">
        <v>9395.328109999999</v>
      </c>
    </row>
    <row r="845" spans="1:8" ht="15">
      <c r="A845" s="11" t="s">
        <v>377</v>
      </c>
      <c r="B845" s="10" t="s">
        <v>408</v>
      </c>
      <c r="C845" s="10" t="s">
        <v>133</v>
      </c>
      <c r="D845" s="10"/>
      <c r="E845" s="10" t="s">
        <v>5</v>
      </c>
      <c r="F845" s="10" t="s">
        <v>5</v>
      </c>
      <c r="G845" s="15">
        <f>G846</f>
        <v>472.02916</v>
      </c>
      <c r="H845" s="15">
        <f>H846</f>
        <v>470.78916000000004</v>
      </c>
    </row>
    <row r="846" spans="1:8" ht="15">
      <c r="A846" s="9" t="s">
        <v>378</v>
      </c>
      <c r="B846" s="10" t="s">
        <v>408</v>
      </c>
      <c r="C846" s="10" t="s">
        <v>133</v>
      </c>
      <c r="D846" s="10" t="s">
        <v>15</v>
      </c>
      <c r="E846" s="10" t="s">
        <v>5</v>
      </c>
      <c r="F846" s="10" t="s">
        <v>5</v>
      </c>
      <c r="G846" s="15">
        <f>G847+G853</f>
        <v>472.02916</v>
      </c>
      <c r="H846" s="15">
        <f>H847+H853</f>
        <v>470.78916000000004</v>
      </c>
    </row>
    <row r="847" spans="1:8" ht="48.75">
      <c r="A847" s="9" t="s">
        <v>379</v>
      </c>
      <c r="B847" s="10" t="s">
        <v>408</v>
      </c>
      <c r="C847" s="10" t="s">
        <v>133</v>
      </c>
      <c r="D847" s="10" t="s">
        <v>15</v>
      </c>
      <c r="E847" s="10" t="s">
        <v>380</v>
      </c>
      <c r="F847" s="10" t="s">
        <v>5</v>
      </c>
      <c r="G847" s="15">
        <f aca="true" t="shared" si="27" ref="G847:H849">G848</f>
        <v>322.02916</v>
      </c>
      <c r="H847" s="15">
        <f t="shared" si="27"/>
        <v>320.78916000000004</v>
      </c>
    </row>
    <row r="848" spans="1:8" ht="36.75">
      <c r="A848" s="9" t="s">
        <v>381</v>
      </c>
      <c r="B848" s="10" t="s">
        <v>408</v>
      </c>
      <c r="C848" s="10" t="s">
        <v>133</v>
      </c>
      <c r="D848" s="10" t="s">
        <v>15</v>
      </c>
      <c r="E848" s="10" t="s">
        <v>382</v>
      </c>
      <c r="F848" s="10" t="s">
        <v>5</v>
      </c>
      <c r="G848" s="15">
        <f t="shared" si="27"/>
        <v>322.02916</v>
      </c>
      <c r="H848" s="15">
        <f t="shared" si="27"/>
        <v>320.78916000000004</v>
      </c>
    </row>
    <row r="849" spans="1:8" ht="36.75">
      <c r="A849" s="9" t="s">
        <v>383</v>
      </c>
      <c r="B849" s="10" t="s">
        <v>408</v>
      </c>
      <c r="C849" s="10" t="s">
        <v>133</v>
      </c>
      <c r="D849" s="10" t="s">
        <v>15</v>
      </c>
      <c r="E849" s="10" t="s">
        <v>384</v>
      </c>
      <c r="F849" s="10" t="s">
        <v>5</v>
      </c>
      <c r="G849" s="15">
        <f t="shared" si="27"/>
        <v>322.02916</v>
      </c>
      <c r="H849" s="15">
        <f t="shared" si="27"/>
        <v>320.78916000000004</v>
      </c>
    </row>
    <row r="850" spans="1:8" ht="15">
      <c r="A850" s="9" t="s">
        <v>385</v>
      </c>
      <c r="B850" s="10" t="s">
        <v>408</v>
      </c>
      <c r="C850" s="10" t="s">
        <v>133</v>
      </c>
      <c r="D850" s="10" t="s">
        <v>15</v>
      </c>
      <c r="E850" s="10" t="s">
        <v>386</v>
      </c>
      <c r="F850" s="10" t="s">
        <v>5</v>
      </c>
      <c r="G850" s="15">
        <f>G851+G852</f>
        <v>322.02916</v>
      </c>
      <c r="H850" s="15">
        <f>H851+H852</f>
        <v>320.78916000000004</v>
      </c>
    </row>
    <row r="851" spans="1:8" ht="34.5">
      <c r="A851" s="113" t="s">
        <v>416</v>
      </c>
      <c r="B851" s="2" t="s">
        <v>408</v>
      </c>
      <c r="C851" s="2" t="s">
        <v>133</v>
      </c>
      <c r="D851" s="2" t="s">
        <v>15</v>
      </c>
      <c r="E851" s="2" t="s">
        <v>386</v>
      </c>
      <c r="F851" s="2" t="s">
        <v>417</v>
      </c>
      <c r="G851" s="53">
        <v>200.82916</v>
      </c>
      <c r="H851" s="102">
        <v>200.78916</v>
      </c>
    </row>
    <row r="852" spans="1:8" ht="15">
      <c r="A852" s="26" t="s">
        <v>420</v>
      </c>
      <c r="B852" s="2" t="s">
        <v>408</v>
      </c>
      <c r="C852" s="2" t="s">
        <v>133</v>
      </c>
      <c r="D852" s="2" t="s">
        <v>15</v>
      </c>
      <c r="E852" s="2" t="s">
        <v>386</v>
      </c>
      <c r="F852" s="2" t="s">
        <v>421</v>
      </c>
      <c r="G852" s="53">
        <v>121.2</v>
      </c>
      <c r="H852" s="102">
        <v>120</v>
      </c>
    </row>
    <row r="853" spans="1:8" ht="15">
      <c r="A853" s="9" t="s">
        <v>16</v>
      </c>
      <c r="B853" s="10" t="s">
        <v>408</v>
      </c>
      <c r="C853" s="10" t="s">
        <v>133</v>
      </c>
      <c r="D853" s="10" t="s">
        <v>15</v>
      </c>
      <c r="E853" s="10" t="s">
        <v>17</v>
      </c>
      <c r="F853" s="10" t="s">
        <v>5</v>
      </c>
      <c r="G853" s="15">
        <f>G854</f>
        <v>150</v>
      </c>
      <c r="H853" s="15">
        <f>H854</f>
        <v>150</v>
      </c>
    </row>
    <row r="854" spans="1:8" ht="24.75">
      <c r="A854" s="9" t="s">
        <v>656</v>
      </c>
      <c r="B854" s="10" t="s">
        <v>408</v>
      </c>
      <c r="C854" s="10" t="s">
        <v>133</v>
      </c>
      <c r="D854" s="10" t="s">
        <v>15</v>
      </c>
      <c r="E854" s="10" t="s">
        <v>657</v>
      </c>
      <c r="F854" s="10" t="s">
        <v>5</v>
      </c>
      <c r="G854" s="15">
        <f>G855</f>
        <v>150</v>
      </c>
      <c r="H854" s="15">
        <f>H855</f>
        <v>150</v>
      </c>
    </row>
    <row r="855" spans="1:8" ht="15">
      <c r="A855" s="26" t="s">
        <v>420</v>
      </c>
      <c r="B855" s="2" t="s">
        <v>408</v>
      </c>
      <c r="C855" s="2" t="s">
        <v>133</v>
      </c>
      <c r="D855" s="2" t="s">
        <v>15</v>
      </c>
      <c r="E855" s="2" t="s">
        <v>657</v>
      </c>
      <c r="F855" s="2" t="s">
        <v>421</v>
      </c>
      <c r="G855" s="53">
        <v>150</v>
      </c>
      <c r="H855" s="102">
        <v>150</v>
      </c>
    </row>
    <row r="856" spans="1:8" ht="24.75">
      <c r="A856" s="9" t="s">
        <v>586</v>
      </c>
      <c r="B856" s="10" t="s">
        <v>587</v>
      </c>
      <c r="C856" s="10" t="s">
        <v>5</v>
      </c>
      <c r="D856" s="10" t="s">
        <v>5</v>
      </c>
      <c r="E856" s="10" t="s">
        <v>5</v>
      </c>
      <c r="F856" s="10" t="s">
        <v>5</v>
      </c>
      <c r="G856" s="15">
        <f>G857+G874+G879+G893+G900</f>
        <v>62042.946670000005</v>
      </c>
      <c r="H856" s="15">
        <f>H857+H874+H879+H893+H900</f>
        <v>60421.42268</v>
      </c>
    </row>
    <row r="857" spans="1:8" ht="15">
      <c r="A857" s="9" t="s">
        <v>12</v>
      </c>
      <c r="B857" s="10" t="s">
        <v>587</v>
      </c>
      <c r="C857" s="10" t="s">
        <v>13</v>
      </c>
      <c r="D857" s="10"/>
      <c r="E857" s="10" t="s">
        <v>5</v>
      </c>
      <c r="F857" s="10" t="s">
        <v>5</v>
      </c>
      <c r="G857" s="15">
        <f>G858+G868</f>
        <v>5780.199999999999</v>
      </c>
      <c r="H857" s="15">
        <f>H858+H868</f>
        <v>5689.439209999999</v>
      </c>
    </row>
    <row r="858" spans="1:8" ht="36.75">
      <c r="A858" s="9" t="s">
        <v>401</v>
      </c>
      <c r="B858" s="10" t="s">
        <v>587</v>
      </c>
      <c r="C858" s="10" t="s">
        <v>13</v>
      </c>
      <c r="D858" s="10" t="s">
        <v>402</v>
      </c>
      <c r="E858" s="10" t="s">
        <v>5</v>
      </c>
      <c r="F858" s="10" t="s">
        <v>5</v>
      </c>
      <c r="G858" s="15">
        <f aca="true" t="shared" si="28" ref="G858:H861">G859</f>
        <v>5775.999999999999</v>
      </c>
      <c r="H858" s="15">
        <f t="shared" si="28"/>
        <v>5685.239209999999</v>
      </c>
    </row>
    <row r="859" spans="1:8" ht="36.75">
      <c r="A859" s="9" t="s">
        <v>67</v>
      </c>
      <c r="B859" s="10" t="s">
        <v>587</v>
      </c>
      <c r="C859" s="10" t="s">
        <v>13</v>
      </c>
      <c r="D859" s="10" t="s">
        <v>402</v>
      </c>
      <c r="E859" s="10" t="s">
        <v>68</v>
      </c>
      <c r="F859" s="10" t="s">
        <v>5</v>
      </c>
      <c r="G859" s="15">
        <f t="shared" si="28"/>
        <v>5775.999999999999</v>
      </c>
      <c r="H859" s="15">
        <f t="shared" si="28"/>
        <v>5685.239209999999</v>
      </c>
    </row>
    <row r="860" spans="1:8" ht="24.75">
      <c r="A860" s="9" t="s">
        <v>588</v>
      </c>
      <c r="B860" s="10" t="s">
        <v>587</v>
      </c>
      <c r="C860" s="10" t="s">
        <v>13</v>
      </c>
      <c r="D860" s="10" t="s">
        <v>402</v>
      </c>
      <c r="E860" s="10" t="s">
        <v>589</v>
      </c>
      <c r="F860" s="10" t="s">
        <v>5</v>
      </c>
      <c r="G860" s="15">
        <f t="shared" si="28"/>
        <v>5775.999999999999</v>
      </c>
      <c r="H860" s="15">
        <f t="shared" si="28"/>
        <v>5685.239209999999</v>
      </c>
    </row>
    <row r="861" spans="1:8" ht="24.75">
      <c r="A861" s="9" t="s">
        <v>590</v>
      </c>
      <c r="B861" s="10" t="s">
        <v>587</v>
      </c>
      <c r="C861" s="10" t="s">
        <v>13</v>
      </c>
      <c r="D861" s="10" t="s">
        <v>402</v>
      </c>
      <c r="E861" s="10" t="s">
        <v>591</v>
      </c>
      <c r="F861" s="10" t="s">
        <v>5</v>
      </c>
      <c r="G861" s="15">
        <f t="shared" si="28"/>
        <v>5775.999999999999</v>
      </c>
      <c r="H861" s="15">
        <f t="shared" si="28"/>
        <v>5685.239209999999</v>
      </c>
    </row>
    <row r="862" spans="1:8" ht="36.75">
      <c r="A862" s="9" t="s">
        <v>592</v>
      </c>
      <c r="B862" s="10" t="s">
        <v>587</v>
      </c>
      <c r="C862" s="10" t="s">
        <v>13</v>
      </c>
      <c r="D862" s="10" t="s">
        <v>402</v>
      </c>
      <c r="E862" s="10" t="s">
        <v>593</v>
      </c>
      <c r="F862" s="10" t="s">
        <v>5</v>
      </c>
      <c r="G862" s="15">
        <f>G863+G865+G866+G864+G867</f>
        <v>5775.999999999999</v>
      </c>
      <c r="H862" s="15">
        <f>H863+H865+H866+H864+H867</f>
        <v>5685.239209999999</v>
      </c>
    </row>
    <row r="863" spans="1:8" ht="15">
      <c r="A863" s="26" t="s">
        <v>20</v>
      </c>
      <c r="B863" s="2" t="s">
        <v>587</v>
      </c>
      <c r="C863" s="2" t="s">
        <v>13</v>
      </c>
      <c r="D863" s="2" t="s">
        <v>402</v>
      </c>
      <c r="E863" s="2" t="s">
        <v>593</v>
      </c>
      <c r="F863" s="2" t="s">
        <v>21</v>
      </c>
      <c r="G863" s="53">
        <v>4022.9379599999997</v>
      </c>
      <c r="H863" s="102">
        <v>4022.93659</v>
      </c>
    </row>
    <row r="864" spans="1:8" ht="24.75">
      <c r="A864" s="26" t="s">
        <v>116</v>
      </c>
      <c r="B864" s="2" t="s">
        <v>587</v>
      </c>
      <c r="C864" s="2" t="s">
        <v>13</v>
      </c>
      <c r="D864" s="2" t="s">
        <v>402</v>
      </c>
      <c r="E864" s="2" t="s">
        <v>593</v>
      </c>
      <c r="F864" s="2" t="s">
        <v>117</v>
      </c>
      <c r="G864" s="53">
        <v>0.59142</v>
      </c>
      <c r="H864" s="102">
        <v>0.59142</v>
      </c>
    </row>
    <row r="865" spans="1:8" ht="36.75">
      <c r="A865" s="26" t="s">
        <v>22</v>
      </c>
      <c r="B865" s="2" t="s">
        <v>587</v>
      </c>
      <c r="C865" s="2" t="s">
        <v>13</v>
      </c>
      <c r="D865" s="2" t="s">
        <v>402</v>
      </c>
      <c r="E865" s="2" t="s">
        <v>593</v>
      </c>
      <c r="F865" s="2" t="s">
        <v>23</v>
      </c>
      <c r="G865" s="53">
        <v>1151.24698</v>
      </c>
      <c r="H865" s="102">
        <v>1151.24698</v>
      </c>
    </row>
    <row r="866" spans="1:8" ht="15">
      <c r="A866" s="26" t="s">
        <v>763</v>
      </c>
      <c r="B866" s="2" t="s">
        <v>587</v>
      </c>
      <c r="C866" s="2" t="s">
        <v>13</v>
      </c>
      <c r="D866" s="2" t="s">
        <v>402</v>
      </c>
      <c r="E866" s="2" t="s">
        <v>593</v>
      </c>
      <c r="F866" s="2" t="s">
        <v>37</v>
      </c>
      <c r="G866" s="53">
        <v>379.68</v>
      </c>
      <c r="H866" s="102">
        <v>288.92058000000003</v>
      </c>
    </row>
    <row r="867" spans="1:8" ht="24.75">
      <c r="A867" s="26" t="s">
        <v>366</v>
      </c>
      <c r="B867" s="2" t="s">
        <v>587</v>
      </c>
      <c r="C867" s="2" t="s">
        <v>13</v>
      </c>
      <c r="D867" s="2" t="s">
        <v>402</v>
      </c>
      <c r="E867" s="2" t="s">
        <v>593</v>
      </c>
      <c r="F867" s="2" t="s">
        <v>367</v>
      </c>
      <c r="G867" s="53">
        <v>221.54364</v>
      </c>
      <c r="H867" s="102">
        <v>221.54364</v>
      </c>
    </row>
    <row r="868" spans="1:8" ht="15">
      <c r="A868" s="9" t="s">
        <v>137</v>
      </c>
      <c r="B868" s="10" t="s">
        <v>587</v>
      </c>
      <c r="C868" s="10" t="s">
        <v>13</v>
      </c>
      <c r="D868" s="10" t="s">
        <v>138</v>
      </c>
      <c r="E868" s="10" t="s">
        <v>5</v>
      </c>
      <c r="F868" s="10" t="s">
        <v>5</v>
      </c>
      <c r="G868" s="15">
        <f aca="true" t="shared" si="29" ref="G868:H872">G869</f>
        <v>4.2</v>
      </c>
      <c r="H868" s="15">
        <f t="shared" si="29"/>
        <v>4.2</v>
      </c>
    </row>
    <row r="869" spans="1:8" ht="36.75">
      <c r="A869" s="9" t="s">
        <v>67</v>
      </c>
      <c r="B869" s="10" t="s">
        <v>587</v>
      </c>
      <c r="C869" s="10" t="s">
        <v>13</v>
      </c>
      <c r="D869" s="10" t="s">
        <v>138</v>
      </c>
      <c r="E869" s="10" t="s">
        <v>68</v>
      </c>
      <c r="F869" s="10" t="s">
        <v>5</v>
      </c>
      <c r="G869" s="15">
        <f t="shared" si="29"/>
        <v>4.2</v>
      </c>
      <c r="H869" s="15">
        <f t="shared" si="29"/>
        <v>4.2</v>
      </c>
    </row>
    <row r="870" spans="1:8" ht="36.75">
      <c r="A870" s="9" t="s">
        <v>594</v>
      </c>
      <c r="B870" s="10" t="s">
        <v>587</v>
      </c>
      <c r="C870" s="10" t="s">
        <v>13</v>
      </c>
      <c r="D870" s="10" t="s">
        <v>138</v>
      </c>
      <c r="E870" s="10" t="s">
        <v>595</v>
      </c>
      <c r="F870" s="10" t="s">
        <v>5</v>
      </c>
      <c r="G870" s="15">
        <f t="shared" si="29"/>
        <v>4.2</v>
      </c>
      <c r="H870" s="15">
        <f t="shared" si="29"/>
        <v>4.2</v>
      </c>
    </row>
    <row r="871" spans="1:8" ht="24.75">
      <c r="A871" s="9" t="s">
        <v>596</v>
      </c>
      <c r="B871" s="10" t="s">
        <v>587</v>
      </c>
      <c r="C871" s="10" t="s">
        <v>13</v>
      </c>
      <c r="D871" s="10" t="s">
        <v>138</v>
      </c>
      <c r="E871" s="10" t="s">
        <v>597</v>
      </c>
      <c r="F871" s="10" t="s">
        <v>5</v>
      </c>
      <c r="G871" s="15">
        <f t="shared" si="29"/>
        <v>4.2</v>
      </c>
      <c r="H871" s="15">
        <f t="shared" si="29"/>
        <v>4.2</v>
      </c>
    </row>
    <row r="872" spans="1:8" ht="24.75">
      <c r="A872" s="9" t="s">
        <v>598</v>
      </c>
      <c r="B872" s="10" t="s">
        <v>587</v>
      </c>
      <c r="C872" s="10" t="s">
        <v>13</v>
      </c>
      <c r="D872" s="10" t="s">
        <v>138</v>
      </c>
      <c r="E872" s="10" t="s">
        <v>599</v>
      </c>
      <c r="F872" s="10" t="s">
        <v>5</v>
      </c>
      <c r="G872" s="15">
        <f t="shared" si="29"/>
        <v>4.2</v>
      </c>
      <c r="H872" s="15">
        <f t="shared" si="29"/>
        <v>4.2</v>
      </c>
    </row>
    <row r="873" spans="1:8" ht="15">
      <c r="A873" s="26" t="s">
        <v>763</v>
      </c>
      <c r="B873" s="2" t="s">
        <v>587</v>
      </c>
      <c r="C873" s="2" t="s">
        <v>13</v>
      </c>
      <c r="D873" s="2" t="s">
        <v>138</v>
      </c>
      <c r="E873" s="2" t="s">
        <v>599</v>
      </c>
      <c r="F873" s="2" t="s">
        <v>37</v>
      </c>
      <c r="G873" s="53">
        <v>4.2</v>
      </c>
      <c r="H873" s="102">
        <v>4.2</v>
      </c>
    </row>
    <row r="874" spans="1:8" ht="15">
      <c r="A874" s="9" t="s">
        <v>600</v>
      </c>
      <c r="B874" s="10" t="s">
        <v>587</v>
      </c>
      <c r="C874" s="10" t="s">
        <v>15</v>
      </c>
      <c r="D874" s="10"/>
      <c r="E874" s="10" t="s">
        <v>5</v>
      </c>
      <c r="F874" s="10" t="s">
        <v>5</v>
      </c>
      <c r="G874" s="15">
        <f aca="true" t="shared" si="30" ref="G874:H877">G875</f>
        <v>1910.8</v>
      </c>
      <c r="H874" s="15">
        <f t="shared" si="30"/>
        <v>1910.8</v>
      </c>
    </row>
    <row r="875" spans="1:8" ht="15">
      <c r="A875" s="9" t="s">
        <v>601</v>
      </c>
      <c r="B875" s="10" t="s">
        <v>587</v>
      </c>
      <c r="C875" s="10" t="s">
        <v>15</v>
      </c>
      <c r="D875" s="10" t="s">
        <v>185</v>
      </c>
      <c r="E875" s="10" t="s">
        <v>5</v>
      </c>
      <c r="F875" s="10" t="s">
        <v>5</v>
      </c>
      <c r="G875" s="15">
        <f t="shared" si="30"/>
        <v>1910.8</v>
      </c>
      <c r="H875" s="15">
        <f t="shared" si="30"/>
        <v>1910.8</v>
      </c>
    </row>
    <row r="876" spans="1:8" ht="15">
      <c r="A876" s="9" t="s">
        <v>16</v>
      </c>
      <c r="B876" s="10" t="s">
        <v>587</v>
      </c>
      <c r="C876" s="10" t="s">
        <v>15</v>
      </c>
      <c r="D876" s="10" t="s">
        <v>185</v>
      </c>
      <c r="E876" s="10" t="s">
        <v>17</v>
      </c>
      <c r="F876" s="10" t="s">
        <v>5</v>
      </c>
      <c r="G876" s="15">
        <f t="shared" si="30"/>
        <v>1910.8</v>
      </c>
      <c r="H876" s="15">
        <f t="shared" si="30"/>
        <v>1910.8</v>
      </c>
    </row>
    <row r="877" spans="1:8" ht="24.75">
      <c r="A877" s="9" t="s">
        <v>602</v>
      </c>
      <c r="B877" s="10" t="s">
        <v>587</v>
      </c>
      <c r="C877" s="10" t="s">
        <v>15</v>
      </c>
      <c r="D877" s="10" t="s">
        <v>185</v>
      </c>
      <c r="E877" s="10" t="s">
        <v>603</v>
      </c>
      <c r="F877" s="10" t="s">
        <v>5</v>
      </c>
      <c r="G877" s="15">
        <f t="shared" si="30"/>
        <v>1910.8</v>
      </c>
      <c r="H877" s="15">
        <f t="shared" si="30"/>
        <v>1910.8</v>
      </c>
    </row>
    <row r="878" spans="1:8" ht="15">
      <c r="A878" s="26" t="s">
        <v>604</v>
      </c>
      <c r="B878" s="2" t="s">
        <v>587</v>
      </c>
      <c r="C878" s="2" t="s">
        <v>15</v>
      </c>
      <c r="D878" s="2" t="s">
        <v>185</v>
      </c>
      <c r="E878" s="2" t="s">
        <v>603</v>
      </c>
      <c r="F878" s="2" t="s">
        <v>605</v>
      </c>
      <c r="G878" s="53">
        <v>1910.8</v>
      </c>
      <c r="H878" s="102">
        <v>1910.8</v>
      </c>
    </row>
    <row r="879" spans="1:8" ht="15">
      <c r="A879" s="9" t="s">
        <v>216</v>
      </c>
      <c r="B879" s="10" t="s">
        <v>587</v>
      </c>
      <c r="C879" s="10" t="s">
        <v>25</v>
      </c>
      <c r="D879" s="10"/>
      <c r="E879" s="10" t="s">
        <v>5</v>
      </c>
      <c r="F879" s="10" t="s">
        <v>5</v>
      </c>
      <c r="G879" s="15">
        <f>G880+G888</f>
        <v>19734</v>
      </c>
      <c r="H879" s="15">
        <f>H880+H888</f>
        <v>18231.96679</v>
      </c>
    </row>
    <row r="880" spans="1:8" ht="15">
      <c r="A880" s="9" t="s">
        <v>229</v>
      </c>
      <c r="B880" s="10" t="s">
        <v>587</v>
      </c>
      <c r="C880" s="10" t="s">
        <v>25</v>
      </c>
      <c r="D880" s="10" t="s">
        <v>187</v>
      </c>
      <c r="E880" s="10" t="s">
        <v>5</v>
      </c>
      <c r="F880" s="10" t="s">
        <v>5</v>
      </c>
      <c r="G880" s="15">
        <f aca="true" t="shared" si="31" ref="G880:H882">G881</f>
        <v>18034</v>
      </c>
      <c r="H880" s="15">
        <f t="shared" si="31"/>
        <v>17564.70679</v>
      </c>
    </row>
    <row r="881" spans="1:8" ht="36.75">
      <c r="A881" s="9" t="s">
        <v>230</v>
      </c>
      <c r="B881" s="10" t="s">
        <v>587</v>
      </c>
      <c r="C881" s="10" t="s">
        <v>25</v>
      </c>
      <c r="D881" s="10" t="s">
        <v>187</v>
      </c>
      <c r="E881" s="10" t="s">
        <v>231</v>
      </c>
      <c r="F881" s="10" t="s">
        <v>5</v>
      </c>
      <c r="G881" s="15">
        <f t="shared" si="31"/>
        <v>18034</v>
      </c>
      <c r="H881" s="15">
        <f t="shared" si="31"/>
        <v>17564.70679</v>
      </c>
    </row>
    <row r="882" spans="1:8" ht="36.75">
      <c r="A882" s="9" t="s">
        <v>232</v>
      </c>
      <c r="B882" s="10" t="s">
        <v>587</v>
      </c>
      <c r="C882" s="10" t="s">
        <v>25</v>
      </c>
      <c r="D882" s="10" t="s">
        <v>187</v>
      </c>
      <c r="E882" s="10" t="s">
        <v>233</v>
      </c>
      <c r="F882" s="10" t="s">
        <v>5</v>
      </c>
      <c r="G882" s="15">
        <f t="shared" si="31"/>
        <v>18034</v>
      </c>
      <c r="H882" s="15">
        <f t="shared" si="31"/>
        <v>17564.70679</v>
      </c>
    </row>
    <row r="883" spans="1:8" ht="36.75">
      <c r="A883" s="9" t="s">
        <v>234</v>
      </c>
      <c r="B883" s="10" t="s">
        <v>587</v>
      </c>
      <c r="C883" s="10" t="s">
        <v>25</v>
      </c>
      <c r="D883" s="10" t="s">
        <v>187</v>
      </c>
      <c r="E883" s="10" t="s">
        <v>235</v>
      </c>
      <c r="F883" s="10" t="s">
        <v>5</v>
      </c>
      <c r="G883" s="15">
        <f>G884+G886</f>
        <v>18034</v>
      </c>
      <c r="H883" s="15">
        <f>H884+H886</f>
        <v>17564.70679</v>
      </c>
    </row>
    <row r="884" spans="1:8" ht="15">
      <c r="A884" s="9" t="s">
        <v>868</v>
      </c>
      <c r="B884" s="10" t="s">
        <v>587</v>
      </c>
      <c r="C884" s="10" t="s">
        <v>25</v>
      </c>
      <c r="D884" s="10" t="s">
        <v>187</v>
      </c>
      <c r="E884" s="10" t="s">
        <v>869</v>
      </c>
      <c r="F884" s="10" t="s">
        <v>5</v>
      </c>
      <c r="G884" s="15">
        <f>G885</f>
        <v>5509</v>
      </c>
      <c r="H884" s="15">
        <f>H885</f>
        <v>5454.19933</v>
      </c>
    </row>
    <row r="885" spans="1:8" ht="15">
      <c r="A885" s="26" t="s">
        <v>606</v>
      </c>
      <c r="B885" s="2" t="s">
        <v>587</v>
      </c>
      <c r="C885" s="2" t="s">
        <v>25</v>
      </c>
      <c r="D885" s="2" t="s">
        <v>187</v>
      </c>
      <c r="E885" s="2" t="s">
        <v>869</v>
      </c>
      <c r="F885" s="2" t="s">
        <v>607</v>
      </c>
      <c r="G885" s="53">
        <v>5509</v>
      </c>
      <c r="H885" s="102">
        <v>5454.19933</v>
      </c>
    </row>
    <row r="886" spans="1:8" ht="60.75">
      <c r="A886" s="9" t="s">
        <v>236</v>
      </c>
      <c r="B886" s="10" t="s">
        <v>587</v>
      </c>
      <c r="C886" s="10" t="s">
        <v>25</v>
      </c>
      <c r="D886" s="10" t="s">
        <v>187</v>
      </c>
      <c r="E886" s="10" t="s">
        <v>237</v>
      </c>
      <c r="F886" s="10" t="s">
        <v>5</v>
      </c>
      <c r="G886" s="15">
        <f>G887</f>
        <v>12525</v>
      </c>
      <c r="H886" s="15">
        <f>H887</f>
        <v>12110.50746</v>
      </c>
    </row>
    <row r="887" spans="1:8" ht="15">
      <c r="A887" s="26" t="s">
        <v>606</v>
      </c>
      <c r="B887" s="2" t="s">
        <v>587</v>
      </c>
      <c r="C887" s="2" t="s">
        <v>25</v>
      </c>
      <c r="D887" s="2" t="s">
        <v>187</v>
      </c>
      <c r="E887" s="2" t="s">
        <v>237</v>
      </c>
      <c r="F887" s="2" t="s">
        <v>607</v>
      </c>
      <c r="G887" s="53">
        <v>12525</v>
      </c>
      <c r="H887" s="102">
        <v>12110.50746</v>
      </c>
    </row>
    <row r="888" spans="1:8" ht="15">
      <c r="A888" s="9" t="s">
        <v>238</v>
      </c>
      <c r="B888" s="10" t="s">
        <v>587</v>
      </c>
      <c r="C888" s="10" t="s">
        <v>25</v>
      </c>
      <c r="D888" s="10" t="s">
        <v>239</v>
      </c>
      <c r="E888" s="10"/>
      <c r="F888" s="10"/>
      <c r="G888" s="15">
        <f aca="true" t="shared" si="32" ref="G888:H891">G889</f>
        <v>1700</v>
      </c>
      <c r="H888" s="15">
        <f t="shared" si="32"/>
        <v>667.26</v>
      </c>
    </row>
    <row r="889" spans="1:8" ht="36.75">
      <c r="A889" s="9" t="s">
        <v>230</v>
      </c>
      <c r="B889" s="10" t="s">
        <v>587</v>
      </c>
      <c r="C889" s="10" t="s">
        <v>25</v>
      </c>
      <c r="D889" s="10" t="s">
        <v>239</v>
      </c>
      <c r="E889" s="10" t="s">
        <v>231</v>
      </c>
      <c r="F889" s="10" t="s">
        <v>5</v>
      </c>
      <c r="G889" s="15">
        <f t="shared" si="32"/>
        <v>1700</v>
      </c>
      <c r="H889" s="15">
        <f t="shared" si="32"/>
        <v>667.26</v>
      </c>
    </row>
    <row r="890" spans="1:8" ht="24.75">
      <c r="A890" s="9" t="s">
        <v>240</v>
      </c>
      <c r="B890" s="10" t="s">
        <v>587</v>
      </c>
      <c r="C890" s="10" t="s">
        <v>25</v>
      </c>
      <c r="D890" s="10" t="s">
        <v>239</v>
      </c>
      <c r="E890" s="10" t="s">
        <v>241</v>
      </c>
      <c r="F890" s="10" t="s">
        <v>5</v>
      </c>
      <c r="G890" s="15">
        <f t="shared" si="32"/>
        <v>1700</v>
      </c>
      <c r="H890" s="15">
        <f t="shared" si="32"/>
        <v>667.26</v>
      </c>
    </row>
    <row r="891" spans="1:8" ht="36.75">
      <c r="A891" s="9" t="s">
        <v>762</v>
      </c>
      <c r="B891" s="10" t="s">
        <v>587</v>
      </c>
      <c r="C891" s="10" t="s">
        <v>25</v>
      </c>
      <c r="D891" s="10" t="s">
        <v>239</v>
      </c>
      <c r="E891" s="10" t="s">
        <v>751</v>
      </c>
      <c r="F891" s="10"/>
      <c r="G891" s="15">
        <f t="shared" si="32"/>
        <v>1700</v>
      </c>
      <c r="H891" s="15">
        <f t="shared" si="32"/>
        <v>667.26</v>
      </c>
    </row>
    <row r="892" spans="1:8" ht="15">
      <c r="A892" s="26" t="s">
        <v>606</v>
      </c>
      <c r="B892" s="2" t="s">
        <v>587</v>
      </c>
      <c r="C892" s="2" t="s">
        <v>25</v>
      </c>
      <c r="D892" s="2" t="s">
        <v>239</v>
      </c>
      <c r="E892" s="2" t="s">
        <v>751</v>
      </c>
      <c r="F892" s="2" t="s">
        <v>607</v>
      </c>
      <c r="G892" s="53">
        <v>1700</v>
      </c>
      <c r="H892" s="102">
        <v>667.26</v>
      </c>
    </row>
    <row r="893" spans="1:8" ht="15">
      <c r="A893" s="9" t="s">
        <v>613</v>
      </c>
      <c r="B893" s="10" t="s">
        <v>587</v>
      </c>
      <c r="C893" s="10" t="s">
        <v>138</v>
      </c>
      <c r="D893" s="10"/>
      <c r="E893" s="10" t="s">
        <v>5</v>
      </c>
      <c r="F893" s="10" t="s">
        <v>5</v>
      </c>
      <c r="G893" s="15">
        <f aca="true" t="shared" si="33" ref="G893:H898">G894</f>
        <v>2275.24667</v>
      </c>
      <c r="H893" s="15">
        <f t="shared" si="33"/>
        <v>2246.5283999999997</v>
      </c>
    </row>
    <row r="894" spans="1:8" ht="24.75">
      <c r="A894" s="9" t="s">
        <v>614</v>
      </c>
      <c r="B894" s="10" t="s">
        <v>587</v>
      </c>
      <c r="C894" s="10" t="s">
        <v>138</v>
      </c>
      <c r="D894" s="10" t="s">
        <v>13</v>
      </c>
      <c r="E894" s="10" t="s">
        <v>5</v>
      </c>
      <c r="F894" s="10" t="s">
        <v>5</v>
      </c>
      <c r="G894" s="15">
        <f t="shared" si="33"/>
        <v>2275.24667</v>
      </c>
      <c r="H894" s="15">
        <f t="shared" si="33"/>
        <v>2246.5283999999997</v>
      </c>
    </row>
    <row r="895" spans="1:8" ht="36.75">
      <c r="A895" s="9" t="s">
        <v>67</v>
      </c>
      <c r="B895" s="10" t="s">
        <v>587</v>
      </c>
      <c r="C895" s="10" t="s">
        <v>138</v>
      </c>
      <c r="D895" s="10" t="s">
        <v>13</v>
      </c>
      <c r="E895" s="10" t="s">
        <v>68</v>
      </c>
      <c r="F895" s="10" t="s">
        <v>5</v>
      </c>
      <c r="G895" s="15">
        <f t="shared" si="33"/>
        <v>2275.24667</v>
      </c>
      <c r="H895" s="15">
        <f t="shared" si="33"/>
        <v>2246.5283999999997</v>
      </c>
    </row>
    <row r="896" spans="1:8" ht="24.75">
      <c r="A896" s="9" t="s">
        <v>588</v>
      </c>
      <c r="B896" s="10" t="s">
        <v>587</v>
      </c>
      <c r="C896" s="10" t="s">
        <v>138</v>
      </c>
      <c r="D896" s="10" t="s">
        <v>13</v>
      </c>
      <c r="E896" s="10" t="s">
        <v>589</v>
      </c>
      <c r="F896" s="10" t="s">
        <v>5</v>
      </c>
      <c r="G896" s="15">
        <f t="shared" si="33"/>
        <v>2275.24667</v>
      </c>
      <c r="H896" s="15">
        <f t="shared" si="33"/>
        <v>2246.5283999999997</v>
      </c>
    </row>
    <row r="897" spans="1:8" ht="24.75">
      <c r="A897" s="9" t="s">
        <v>615</v>
      </c>
      <c r="B897" s="10" t="s">
        <v>587</v>
      </c>
      <c r="C897" s="10" t="s">
        <v>138</v>
      </c>
      <c r="D897" s="10" t="s">
        <v>13</v>
      </c>
      <c r="E897" s="10" t="s">
        <v>616</v>
      </c>
      <c r="F897" s="10" t="s">
        <v>5</v>
      </c>
      <c r="G897" s="15">
        <f t="shared" si="33"/>
        <v>2275.24667</v>
      </c>
      <c r="H897" s="15">
        <f t="shared" si="33"/>
        <v>2246.5283999999997</v>
      </c>
    </row>
    <row r="898" spans="1:8" ht="15">
      <c r="A898" s="9" t="s">
        <v>617</v>
      </c>
      <c r="B898" s="10" t="s">
        <v>587</v>
      </c>
      <c r="C898" s="10" t="s">
        <v>138</v>
      </c>
      <c r="D898" s="10" t="s">
        <v>13</v>
      </c>
      <c r="E898" s="10" t="s">
        <v>618</v>
      </c>
      <c r="F898" s="10" t="s">
        <v>5</v>
      </c>
      <c r="G898" s="15">
        <f t="shared" si="33"/>
        <v>2275.24667</v>
      </c>
      <c r="H898" s="15">
        <f t="shared" si="33"/>
        <v>2246.5283999999997</v>
      </c>
    </row>
    <row r="899" spans="1:8" ht="15">
      <c r="A899" s="26" t="s">
        <v>619</v>
      </c>
      <c r="B899" s="2" t="s">
        <v>587</v>
      </c>
      <c r="C899" s="2" t="s">
        <v>138</v>
      </c>
      <c r="D899" s="2" t="s">
        <v>13</v>
      </c>
      <c r="E899" s="2" t="s">
        <v>618</v>
      </c>
      <c r="F899" s="2" t="s">
        <v>620</v>
      </c>
      <c r="G899" s="53">
        <v>2275.24667</v>
      </c>
      <c r="H899" s="102">
        <v>2246.5283999999997</v>
      </c>
    </row>
    <row r="900" spans="1:8" ht="15">
      <c r="A900" s="9" t="s">
        <v>621</v>
      </c>
      <c r="B900" s="10" t="s">
        <v>587</v>
      </c>
      <c r="C900" s="10" t="s">
        <v>202</v>
      </c>
      <c r="D900" s="10"/>
      <c r="E900" s="10" t="s">
        <v>5</v>
      </c>
      <c r="F900" s="10" t="s">
        <v>5</v>
      </c>
      <c r="G900" s="15">
        <f>G901+G909</f>
        <v>32342.7</v>
      </c>
      <c r="H900" s="15">
        <f>H901+H909</f>
        <v>32342.688280000002</v>
      </c>
    </row>
    <row r="901" spans="1:8" ht="36.75">
      <c r="A901" s="9" t="s">
        <v>622</v>
      </c>
      <c r="B901" s="10" t="s">
        <v>587</v>
      </c>
      <c r="C901" s="10" t="s">
        <v>202</v>
      </c>
      <c r="D901" s="10" t="s">
        <v>13</v>
      </c>
      <c r="E901" s="10" t="s">
        <v>5</v>
      </c>
      <c r="F901" s="10" t="s">
        <v>5</v>
      </c>
      <c r="G901" s="15">
        <f aca="true" t="shared" si="34" ref="G901:H903">G902</f>
        <v>29888.9</v>
      </c>
      <c r="H901" s="15">
        <f t="shared" si="34"/>
        <v>29888.9</v>
      </c>
    </row>
    <row r="902" spans="1:8" ht="36.75">
      <c r="A902" s="9" t="s">
        <v>67</v>
      </c>
      <c r="B902" s="10" t="s">
        <v>587</v>
      </c>
      <c r="C902" s="10" t="s">
        <v>202</v>
      </c>
      <c r="D902" s="10" t="s">
        <v>13</v>
      </c>
      <c r="E902" s="10" t="s">
        <v>68</v>
      </c>
      <c r="F902" s="10" t="s">
        <v>5</v>
      </c>
      <c r="G902" s="15">
        <f t="shared" si="34"/>
        <v>29888.9</v>
      </c>
      <c r="H902" s="15">
        <f t="shared" si="34"/>
        <v>29888.9</v>
      </c>
    </row>
    <row r="903" spans="1:8" ht="24.75">
      <c r="A903" s="9" t="s">
        <v>588</v>
      </c>
      <c r="B903" s="10" t="s">
        <v>587</v>
      </c>
      <c r="C903" s="10" t="s">
        <v>202</v>
      </c>
      <c r="D903" s="10" t="s">
        <v>13</v>
      </c>
      <c r="E903" s="10" t="s">
        <v>589</v>
      </c>
      <c r="F903" s="10" t="s">
        <v>5</v>
      </c>
      <c r="G903" s="15">
        <f t="shared" si="34"/>
        <v>29888.9</v>
      </c>
      <c r="H903" s="15">
        <f t="shared" si="34"/>
        <v>29888.9</v>
      </c>
    </row>
    <row r="904" spans="1:8" ht="36.75">
      <c r="A904" s="9" t="s">
        <v>623</v>
      </c>
      <c r="B904" s="10" t="s">
        <v>587</v>
      </c>
      <c r="C904" s="10" t="s">
        <v>202</v>
      </c>
      <c r="D904" s="10" t="s">
        <v>13</v>
      </c>
      <c r="E904" s="10" t="s">
        <v>624</v>
      </c>
      <c r="F904" s="10" t="s">
        <v>5</v>
      </c>
      <c r="G904" s="15">
        <f>G905+G907</f>
        <v>29888.9</v>
      </c>
      <c r="H904" s="15">
        <f>H905+H907</f>
        <v>29888.9</v>
      </c>
    </row>
    <row r="905" spans="1:8" ht="24.75">
      <c r="A905" s="9" t="s">
        <v>625</v>
      </c>
      <c r="B905" s="10" t="s">
        <v>587</v>
      </c>
      <c r="C905" s="10" t="s">
        <v>202</v>
      </c>
      <c r="D905" s="10" t="s">
        <v>13</v>
      </c>
      <c r="E905" s="10" t="s">
        <v>626</v>
      </c>
      <c r="F905" s="10" t="s">
        <v>5</v>
      </c>
      <c r="G905" s="15">
        <f>G906</f>
        <v>1967</v>
      </c>
      <c r="H905" s="15">
        <f>H906</f>
        <v>1967</v>
      </c>
    </row>
    <row r="906" spans="1:8" ht="15">
      <c r="A906" s="26" t="s">
        <v>627</v>
      </c>
      <c r="B906" s="2" t="s">
        <v>587</v>
      </c>
      <c r="C906" s="2" t="s">
        <v>202</v>
      </c>
      <c r="D906" s="2" t="s">
        <v>13</v>
      </c>
      <c r="E906" s="2" t="s">
        <v>626</v>
      </c>
      <c r="F906" s="2" t="s">
        <v>628</v>
      </c>
      <c r="G906" s="53">
        <v>1967</v>
      </c>
      <c r="H906" s="102">
        <v>1967</v>
      </c>
    </row>
    <row r="907" spans="1:8" ht="24.75">
      <c r="A907" s="9" t="s">
        <v>629</v>
      </c>
      <c r="B907" s="10" t="s">
        <v>587</v>
      </c>
      <c r="C907" s="10" t="s">
        <v>202</v>
      </c>
      <c r="D907" s="10" t="s">
        <v>13</v>
      </c>
      <c r="E907" s="10" t="s">
        <v>630</v>
      </c>
      <c r="F907" s="10" t="s">
        <v>5</v>
      </c>
      <c r="G907" s="15">
        <f>G908</f>
        <v>27921.9</v>
      </c>
      <c r="H907" s="15">
        <f>H908</f>
        <v>27921.9</v>
      </c>
    </row>
    <row r="908" spans="1:8" ht="15">
      <c r="A908" s="26" t="s">
        <v>627</v>
      </c>
      <c r="B908" s="2" t="s">
        <v>587</v>
      </c>
      <c r="C908" s="2" t="s">
        <v>202</v>
      </c>
      <c r="D908" s="2" t="s">
        <v>13</v>
      </c>
      <c r="E908" s="2" t="s">
        <v>630</v>
      </c>
      <c r="F908" s="2" t="s">
        <v>628</v>
      </c>
      <c r="G908" s="53">
        <v>27921.9</v>
      </c>
      <c r="H908" s="102">
        <v>27921.9</v>
      </c>
    </row>
    <row r="909" spans="1:8" ht="15">
      <c r="A909" s="14" t="s">
        <v>673</v>
      </c>
      <c r="B909" s="10" t="s">
        <v>587</v>
      </c>
      <c r="C909" s="10" t="s">
        <v>202</v>
      </c>
      <c r="D909" s="10" t="s">
        <v>15</v>
      </c>
      <c r="E909" s="10"/>
      <c r="F909" s="2"/>
      <c r="G909" s="15">
        <f>G917+G924+G910</f>
        <v>2453.8</v>
      </c>
      <c r="H909" s="15">
        <f>H917+H924+H910</f>
        <v>2453.7882799999998</v>
      </c>
    </row>
    <row r="910" spans="1:8" ht="36.75">
      <c r="A910" s="9" t="s">
        <v>786</v>
      </c>
      <c r="B910" s="10" t="s">
        <v>587</v>
      </c>
      <c r="C910" s="10" t="s">
        <v>202</v>
      </c>
      <c r="D910" s="10" t="s">
        <v>15</v>
      </c>
      <c r="E910" s="10" t="s">
        <v>56</v>
      </c>
      <c r="F910" s="10" t="s">
        <v>5</v>
      </c>
      <c r="G910" s="15">
        <f>G911+G914</f>
        <v>315</v>
      </c>
      <c r="H910" s="15">
        <f>H911+H914</f>
        <v>315</v>
      </c>
    </row>
    <row r="911" spans="1:8" ht="24.75">
      <c r="A911" s="9" t="s">
        <v>787</v>
      </c>
      <c r="B911" s="10" t="s">
        <v>587</v>
      </c>
      <c r="C911" s="10" t="s">
        <v>202</v>
      </c>
      <c r="D911" s="10" t="s">
        <v>15</v>
      </c>
      <c r="E911" s="10" t="s">
        <v>788</v>
      </c>
      <c r="F911" s="10" t="s">
        <v>5</v>
      </c>
      <c r="G911" s="15">
        <f>G912</f>
        <v>235</v>
      </c>
      <c r="H911" s="15">
        <f>H912</f>
        <v>235</v>
      </c>
    </row>
    <row r="912" spans="1:8" ht="24.75">
      <c r="A912" s="9" t="s">
        <v>787</v>
      </c>
      <c r="B912" s="10" t="s">
        <v>587</v>
      </c>
      <c r="C912" s="10" t="s">
        <v>202</v>
      </c>
      <c r="D912" s="10" t="s">
        <v>15</v>
      </c>
      <c r="E912" s="10" t="s">
        <v>789</v>
      </c>
      <c r="F912" s="10" t="s">
        <v>5</v>
      </c>
      <c r="G912" s="15">
        <f>G913</f>
        <v>235</v>
      </c>
      <c r="H912" s="15">
        <f>H913</f>
        <v>235</v>
      </c>
    </row>
    <row r="913" spans="1:8" ht="15">
      <c r="A913" s="16" t="s">
        <v>673</v>
      </c>
      <c r="B913" s="2" t="s">
        <v>587</v>
      </c>
      <c r="C913" s="2" t="s">
        <v>202</v>
      </c>
      <c r="D913" s="2" t="s">
        <v>15</v>
      </c>
      <c r="E913" s="2" t="s">
        <v>789</v>
      </c>
      <c r="F913" s="2" t="s">
        <v>675</v>
      </c>
      <c r="G913" s="53">
        <v>235</v>
      </c>
      <c r="H913" s="102">
        <v>235</v>
      </c>
    </row>
    <row r="914" spans="1:8" ht="15">
      <c r="A914" s="9" t="s">
        <v>794</v>
      </c>
      <c r="B914" s="10" t="s">
        <v>11</v>
      </c>
      <c r="C914" s="10" t="s">
        <v>202</v>
      </c>
      <c r="D914" s="10" t="s">
        <v>15</v>
      </c>
      <c r="E914" s="10" t="s">
        <v>795</v>
      </c>
      <c r="F914" s="10"/>
      <c r="G914" s="15">
        <f>G915</f>
        <v>80</v>
      </c>
      <c r="H914" s="15">
        <f>H915</f>
        <v>80</v>
      </c>
    </row>
    <row r="915" spans="1:8" ht="15">
      <c r="A915" s="9" t="s">
        <v>794</v>
      </c>
      <c r="B915" s="10" t="s">
        <v>11</v>
      </c>
      <c r="C915" s="10" t="s">
        <v>202</v>
      </c>
      <c r="D915" s="10" t="s">
        <v>15</v>
      </c>
      <c r="E915" s="10" t="s">
        <v>796</v>
      </c>
      <c r="F915" s="10"/>
      <c r="G915" s="15">
        <f>G916</f>
        <v>80</v>
      </c>
      <c r="H915" s="15">
        <f>H916</f>
        <v>80</v>
      </c>
    </row>
    <row r="916" spans="1:8" ht="15">
      <c r="A916" s="16" t="s">
        <v>673</v>
      </c>
      <c r="B916" s="2" t="s">
        <v>11</v>
      </c>
      <c r="C916" s="2" t="s">
        <v>202</v>
      </c>
      <c r="D916" s="2" t="s">
        <v>15</v>
      </c>
      <c r="E916" s="2" t="s">
        <v>796</v>
      </c>
      <c r="F916" s="2" t="s">
        <v>675</v>
      </c>
      <c r="G916" s="53">
        <v>80</v>
      </c>
      <c r="H916" s="102">
        <v>80</v>
      </c>
    </row>
    <row r="917" spans="1:8" ht="39">
      <c r="A917" s="14" t="s">
        <v>67</v>
      </c>
      <c r="B917" s="10" t="s">
        <v>587</v>
      </c>
      <c r="C917" s="10" t="s">
        <v>202</v>
      </c>
      <c r="D917" s="10" t="s">
        <v>15</v>
      </c>
      <c r="E917" s="10" t="s">
        <v>68</v>
      </c>
      <c r="F917" s="2"/>
      <c r="G917" s="15">
        <f>G921+G918</f>
        <v>1788.8000000000002</v>
      </c>
      <c r="H917" s="15">
        <f>H921+H918</f>
        <v>1788.78828</v>
      </c>
    </row>
    <row r="918" spans="1:8" ht="26.25">
      <c r="A918" s="52" t="s">
        <v>588</v>
      </c>
      <c r="B918" s="10" t="s">
        <v>408</v>
      </c>
      <c r="C918" s="10" t="s">
        <v>323</v>
      </c>
      <c r="D918" s="10" t="s">
        <v>185</v>
      </c>
      <c r="E918" s="10" t="s">
        <v>589</v>
      </c>
      <c r="F918" s="10"/>
      <c r="G918" s="15">
        <f>G919</f>
        <v>75.4</v>
      </c>
      <c r="H918" s="15">
        <f>H919</f>
        <v>75.35</v>
      </c>
    </row>
    <row r="919" spans="1:8" ht="15">
      <c r="A919" s="14" t="s">
        <v>706</v>
      </c>
      <c r="B919" s="10" t="s">
        <v>408</v>
      </c>
      <c r="C919" s="10" t="s">
        <v>323</v>
      </c>
      <c r="D919" s="10" t="s">
        <v>185</v>
      </c>
      <c r="E919" s="10" t="s">
        <v>707</v>
      </c>
      <c r="F919" s="10"/>
      <c r="G919" s="15">
        <f>G920</f>
        <v>75.4</v>
      </c>
      <c r="H919" s="15">
        <f>H920</f>
        <v>75.35</v>
      </c>
    </row>
    <row r="920" spans="1:8" ht="15">
      <c r="A920" s="16" t="s">
        <v>673</v>
      </c>
      <c r="B920" s="2" t="s">
        <v>408</v>
      </c>
      <c r="C920" s="2" t="s">
        <v>323</v>
      </c>
      <c r="D920" s="2" t="s">
        <v>185</v>
      </c>
      <c r="E920" s="2" t="s">
        <v>707</v>
      </c>
      <c r="F920" s="2" t="s">
        <v>675</v>
      </c>
      <c r="G920" s="53">
        <v>75.4</v>
      </c>
      <c r="H920" s="102">
        <v>75.35</v>
      </c>
    </row>
    <row r="921" spans="1:8" ht="39">
      <c r="A921" s="14" t="s">
        <v>623</v>
      </c>
      <c r="B921" s="10" t="s">
        <v>587</v>
      </c>
      <c r="C921" s="10" t="s">
        <v>202</v>
      </c>
      <c r="D921" s="10" t="s">
        <v>15</v>
      </c>
      <c r="E921" s="10" t="s">
        <v>624</v>
      </c>
      <c r="F921" s="10"/>
      <c r="G921" s="15">
        <f>G922</f>
        <v>1713.4</v>
      </c>
      <c r="H921" s="15">
        <f>H922</f>
        <v>1713.43828</v>
      </c>
    </row>
    <row r="922" spans="1:8" ht="39">
      <c r="A922" s="14" t="s">
        <v>623</v>
      </c>
      <c r="B922" s="10" t="s">
        <v>587</v>
      </c>
      <c r="C922" s="10" t="s">
        <v>202</v>
      </c>
      <c r="D922" s="10" t="s">
        <v>15</v>
      </c>
      <c r="E922" s="10" t="s">
        <v>674</v>
      </c>
      <c r="F922" s="10"/>
      <c r="G922" s="15">
        <f>G923</f>
        <v>1713.4</v>
      </c>
      <c r="H922" s="15">
        <f>H923</f>
        <v>1713.43828</v>
      </c>
    </row>
    <row r="923" spans="1:8" ht="15">
      <c r="A923" s="16" t="s">
        <v>673</v>
      </c>
      <c r="B923" s="2" t="s">
        <v>587</v>
      </c>
      <c r="C923" s="2" t="s">
        <v>202</v>
      </c>
      <c r="D923" s="2" t="s">
        <v>15</v>
      </c>
      <c r="E923" s="2" t="s">
        <v>674</v>
      </c>
      <c r="F923" s="2" t="s">
        <v>675</v>
      </c>
      <c r="G923" s="53">
        <v>1713.4</v>
      </c>
      <c r="H923" s="102">
        <v>1713.43828</v>
      </c>
    </row>
    <row r="924" spans="1:8" ht="15">
      <c r="A924" s="14" t="s">
        <v>16</v>
      </c>
      <c r="B924" s="10" t="s">
        <v>587</v>
      </c>
      <c r="C924" s="10" t="s">
        <v>202</v>
      </c>
      <c r="D924" s="10" t="s">
        <v>15</v>
      </c>
      <c r="E924" s="10" t="s">
        <v>17</v>
      </c>
      <c r="F924" s="10"/>
      <c r="G924" s="74">
        <f>G925</f>
        <v>350</v>
      </c>
      <c r="H924" s="74">
        <f>H925</f>
        <v>350</v>
      </c>
    </row>
    <row r="925" spans="1:8" ht="24.75">
      <c r="A925" s="9" t="s">
        <v>656</v>
      </c>
      <c r="B925" s="10" t="s">
        <v>587</v>
      </c>
      <c r="C925" s="10" t="s">
        <v>202</v>
      </c>
      <c r="D925" s="10" t="s">
        <v>15</v>
      </c>
      <c r="E925" s="10" t="s">
        <v>657</v>
      </c>
      <c r="F925" s="10"/>
      <c r="G925" s="74">
        <f>G926</f>
        <v>350</v>
      </c>
      <c r="H925" s="74">
        <f>H926</f>
        <v>350</v>
      </c>
    </row>
    <row r="926" spans="1:8" ht="15">
      <c r="A926" s="16" t="s">
        <v>673</v>
      </c>
      <c r="B926" s="2" t="s">
        <v>587</v>
      </c>
      <c r="C926" s="2" t="s">
        <v>202</v>
      </c>
      <c r="D926" s="2" t="s">
        <v>15</v>
      </c>
      <c r="E926" s="2" t="s">
        <v>657</v>
      </c>
      <c r="F926" s="2" t="s">
        <v>675</v>
      </c>
      <c r="G926" s="75">
        <v>350</v>
      </c>
      <c r="H926" s="102">
        <v>350</v>
      </c>
    </row>
    <row r="927" spans="1:8" ht="15">
      <c r="A927" s="114" t="s">
        <v>9</v>
      </c>
      <c r="B927" s="114"/>
      <c r="C927" s="114"/>
      <c r="D927" s="114"/>
      <c r="E927" s="114"/>
      <c r="F927" s="114"/>
      <c r="G927" s="115">
        <f>G10</f>
        <v>1194600.1134</v>
      </c>
      <c r="H927" s="115">
        <f>H10</f>
        <v>1138839.4295500002</v>
      </c>
    </row>
  </sheetData>
  <sheetProtection/>
  <mergeCells count="6">
    <mergeCell ref="A927:F927"/>
    <mergeCell ref="A6:H7"/>
    <mergeCell ref="B1:H1"/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2020-02-12T04:15:51Z</cp:lastPrinted>
  <dcterms:created xsi:type="dcterms:W3CDTF">2014-06-17T07:38:51Z</dcterms:created>
  <dcterms:modified xsi:type="dcterms:W3CDTF">2020-02-19T06:54:07Z</dcterms:modified>
  <cp:category/>
  <cp:version/>
  <cp:contentType/>
  <cp:contentStatus/>
</cp:coreProperties>
</file>