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'v1bvyumsqh02d2hwuje5xik5uk'!$L$20:$P$20</definedName>
    <definedName name="eaho2ejrtdbq5dbiou1fruoidk">'v1bvyumsqh02d2hwuje5xik5uk'!$B$15</definedName>
    <definedName name="frupzostrx2engzlq5coj1izgc">'v1bvyumsqh02d2hwuje5xik5uk'!$C$21:$C$81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'v1bvyumsqh02d2hwuje5xik5uk'!$K$21:$K$81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'Лист1'!$13:$13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<sst xmlns="http://schemas.openxmlformats.org/spreadsheetml/2006/main" count="792" uniqueCount="131">
  <si>
    <t>Лист1</t>
  </si>
  <si>
    <t>CalcsheetClient.Data</t>
  </si>
  <si>
    <t>[RowID]</t>
  </si>
  <si>
    <t>Название
Формируется автоматически</t>
  </si>
  <si>
    <t>Название</t>
  </si>
  <si>
    <t>RowName</t>
  </si>
  <si>
    <t>ЦС
Код</t>
  </si>
  <si>
    <t>Код ЦС</t>
  </si>
  <si>
    <t>ВР
Код</t>
  </si>
  <si>
    <t>Код ВР</t>
  </si>
  <si>
    <t>Ведомства
Код</t>
  </si>
  <si>
    <t>Код Ведомства</t>
  </si>
  <si>
    <t>RGD_0</t>
  </si>
  <si>
    <t>Формула
Раздел</t>
  </si>
  <si>
    <t>Раздел</t>
  </si>
  <si>
    <t>{516DB22F-11B9-499B-AF41-C8B919ECD646}</t>
  </si>
  <si>
    <t>Формула
Подраздел</t>
  </si>
  <si>
    <t>Подраздел</t>
  </si>
  <si>
    <t>{564A21D6-A163-49E6-988F-9187AB68D91B}</t>
  </si>
  <si>
    <t>[Bookmark]</t>
  </si>
  <si>
    <t>CLS_S_137</t>
  </si>
  <si>
    <t>тыс. руб.</t>
  </si>
  <si>
    <t>Целевая статья</t>
  </si>
  <si>
    <t>Вид расходов</t>
  </si>
  <si>
    <t>Ведомство</t>
  </si>
  <si>
    <t>Итого</t>
  </si>
  <si>
    <t>7950000</t>
  </si>
  <si>
    <t/>
  </si>
  <si>
    <t>Целевые программы муниципальных образований</t>
  </si>
  <si>
    <t>03B</t>
  </si>
  <si>
    <t>RG_14_1</t>
  </si>
  <si>
    <t>EXPR_21</t>
  </si>
  <si>
    <t>EXPR_22</t>
  </si>
  <si>
    <t>Вариант: Малопургинский 2012;
Таблица: Проект 2012 (КБ);
Данные
%Малопургинский район</t>
  </si>
  <si>
    <t>Вариант=Малопургинский 2012;
Табл=Проект 2012 (КБ);
МО=1302000;
БКД=00000000;
КОСГУ=000;
УБ=1121;
Программы=0000;
ЭД_БКД=00;
Балансировка бюджета=21;
Узлы=20;</t>
  </si>
  <si>
    <t>CLS_F_FullBusinessCode_145</t>
  </si>
  <si>
    <t>CLS_S_145</t>
  </si>
  <si>
    <t>CLS_S_147</t>
  </si>
  <si>
    <t>CLS_F_FullBusinessCode_144</t>
  </si>
  <si>
    <t>CLS_S_144</t>
  </si>
  <si>
    <t>CLS_F_FullBusinessCode_146</t>
  </si>
  <si>
    <t>CLS_S_146</t>
  </si>
  <si>
    <t>{C446D367-65F3-46E8-B96E-99CFDC7C7772}</t>
  </si>
  <si>
    <t>2486</t>
  </si>
  <si>
    <t>1385=-1,1396=-1,1398=-1,1386=-1</t>
  </si>
  <si>
    <t>Районная целевая программа "Детское и школьное питание на 2010 - 2014 годы"</t>
  </si>
  <si>
    <t>7950200</t>
  </si>
  <si>
    <t>Образование</t>
  </si>
  <si>
    <t>07</t>
  </si>
  <si>
    <t>Дошкольное образование</t>
  </si>
  <si>
    <t>01</t>
  </si>
  <si>
    <t>200</t>
  </si>
  <si>
    <t>Управление образования администрации муниципального образования "Малопургинский район"</t>
  </si>
  <si>
    <t>244</t>
  </si>
  <si>
    <t>556</t>
  </si>
  <si>
    <t>Общее образование</t>
  </si>
  <si>
    <t>02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</si>
  <si>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</si>
  <si>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</si>
  <si>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Муниципальная целевая программа "Молодежь Малопургинского района"</t>
  </si>
  <si>
    <t>7950400</t>
  </si>
  <si>
    <t>Молодежная политика и оздоровление детей</t>
  </si>
  <si>
    <t>Управление по делам культуры, спорта и молодежной политике администрации муниципального образования "Малопургинский район"</t>
  </si>
  <si>
    <t>555</t>
  </si>
  <si>
    <t>Муниципальная целевая программа "Приведение в нормативное состояние сельских автомобильных дорог в муниципальном образовании "Малопургинский район" на 2009 - 2013 годы</t>
  </si>
  <si>
    <t>7950500</t>
  </si>
  <si>
    <t>Национальная экономика</t>
  </si>
  <si>
    <t>04</t>
  </si>
  <si>
    <t>Дорожное хозяйство (дорожные фонды)</t>
  </si>
  <si>
    <t>09</t>
  </si>
  <si>
    <t>Администрация муниципального образования "Малопургинский район"</t>
  </si>
  <si>
    <t>551</t>
  </si>
  <si>
    <t>Муниципальная целевая программа "Онкология" муниципального образования "Малопургинский район" на 2010-2012 годы</t>
  </si>
  <si>
    <t>7950700</t>
  </si>
  <si>
    <t>Здравоохранение</t>
  </si>
  <si>
    <t>Амбулаторная помощь</t>
  </si>
  <si>
    <t>Муниципальная целевая программа "Природно-очаговые инфекции" муниципального образования "Малопургинский район" на 2010-2012 годы</t>
  </si>
  <si>
    <t>7950800</t>
  </si>
  <si>
    <t>Муниципальная целевая программа "Туберкулез" муниципального образования "Малопургинский район" на 2010-2015 годы</t>
  </si>
  <si>
    <t>7950900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</si>
  <si>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2010-2012 годы"</t>
  </si>
  <si>
    <t>7951000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</si>
  <si>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2010-2012 годы"</t>
  </si>
  <si>
    <t>7951100</t>
  </si>
  <si>
    <t>Культура и кинематография</t>
  </si>
  <si>
    <t>08</t>
  </si>
  <si>
    <t>Культура</t>
  </si>
  <si>
    <t>7951200</t>
  </si>
  <si>
    <t>Сельское хозяйство и рыболовство</t>
  </si>
  <si>
    <t>05</t>
  </si>
  <si>
    <t>7951300</t>
  </si>
  <si>
    <t>03B02</t>
  </si>
  <si>
    <t>0701</t>
  </si>
  <si>
    <t>2</t>
  </si>
  <si>
    <t>04S</t>
  </si>
  <si>
    <t>0702</t>
  </si>
  <si>
    <t>03B03</t>
  </si>
  <si>
    <t>03B04</t>
  </si>
  <si>
    <t>0707</t>
  </si>
  <si>
    <t>054</t>
  </si>
  <si>
    <t>03B05</t>
  </si>
  <si>
    <t>0409</t>
  </si>
  <si>
    <t>04O</t>
  </si>
  <si>
    <t>03B07</t>
  </si>
  <si>
    <t>0902</t>
  </si>
  <si>
    <t>03B08</t>
  </si>
  <si>
    <t>03B09</t>
  </si>
  <si>
    <t>03B0A</t>
  </si>
  <si>
    <t>03B0B</t>
  </si>
  <si>
    <t>0801</t>
  </si>
  <si>
    <t>03B0C</t>
  </si>
  <si>
    <t>0405</t>
  </si>
  <si>
    <t>03B0D</t>
  </si>
  <si>
    <t>Приложение № 14</t>
  </si>
  <si>
    <t>к  решению Совета депутатов</t>
  </si>
  <si>
    <t>от 24.11.2011 г. № 33-7-413</t>
  </si>
  <si>
    <t>Муниципальная целевая программа "Поддержка семеноводства сельскохозяйственных предприятий" (2012 - 2015 гг..)</t>
  </si>
  <si>
    <t>Муниципальная целевая программа "Развитие молочного скотоводства и увеличения производства молока в муниципальном образовании "Малопургинский район" (2012 - 2015 гг..)</t>
  </si>
  <si>
    <t>610</t>
  </si>
  <si>
    <t>612</t>
  </si>
  <si>
    <t>240</t>
  </si>
  <si>
    <t>Субсидии бюджетным учреждениям</t>
  </si>
  <si>
    <t>Субсидии бюджетным учреждениям на иные цели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</si>
  <si>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</si>
  <si>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</si>
  <si>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к решению Совета депутатов</t>
  </si>
  <si>
    <t>муниципального образования "Малопургинский район"</t>
  </si>
  <si>
    <t>Приложение № 6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</si>
  <si>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</si>
  <si>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</si>
  <si>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от 27.12.2012 года  № 9-1-86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</si>
</sst>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0"/>
      <name val="Times New Roman"/>
      <family val="0"/>
    </font>
    <font>
      <b/>
      <sz val="8"/>
      <name val="Tahoma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6" fillId="0" borderId="0" xfId="0" applyNumberFormat="1" applyFont="1" applyFill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49" fontId="5" fillId="0" borderId="0" xfId="0" applyNumberFormat="1" applyFont="1" applyFill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8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shrinkToFit="1"/>
      <protection locked="0"/>
    </xf>
    <xf numFmtId="49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shrinkToFit="1"/>
      <protection locked="0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9" fontId="14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 applyProtection="1">
      <alignment shrinkToFit="1"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shrinkToFit="1"/>
      <protection locked="0"/>
    </xf>
    <xf numFmtId="164" fontId="0" fillId="0" borderId="0" xfId="53" applyNumberFormat="1" applyFont="1" applyBorder="1" applyAlignment="1">
      <alignment horizontal="right"/>
      <protection/>
    </xf>
    <xf numFmtId="164" fontId="0" fillId="0" borderId="0" xfId="53" applyNumberFormat="1" applyFont="1" applyFill="1" applyBorder="1" applyAlignment="1">
      <alignment horizontal="right"/>
      <protection/>
    </xf>
    <xf numFmtId="164" fontId="0" fillId="0" borderId="0" xfId="53" applyNumberFormat="1" applyFont="1" applyBorder="1" applyAlignment="1">
      <alignment horizontal="right"/>
      <protection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wrapText="1"/>
    </xf>
    <xf numFmtId="49" fontId="0" fillId="0" borderId="11" xfId="0" applyNumberFormat="1" applyFont="1" applyBorder="1" applyAlignment="1" quotePrefix="1">
      <alignment wrapText="1"/>
    </xf>
    <xf numFmtId="0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07"/>
  <sheetViews>
    <sheetView tabSelected="1" zoomScalePageLayoutView="0" workbookViewId="0" topLeftCell="A2">
      <selection activeCell="I8" sqref="I8"/>
    </sheetView>
  </sheetViews>
  <sheetFormatPr defaultColWidth="9.33203125" defaultRowHeight="12.75"/>
  <cols>
    <col min="1" max="1" width="57.83203125" style="4" customWidth="1"/>
    <col min="2" max="2" width="10.66015625" style="4" customWidth="1"/>
    <col min="3" max="3" width="5.16015625" style="4" customWidth="1"/>
    <col min="4" max="4" width="4.5" style="4" customWidth="1"/>
    <col min="5" max="5" width="5.5" style="4" customWidth="1"/>
    <col min="6" max="6" width="5.16015625" style="4" customWidth="1"/>
    <col min="7" max="7" width="13.33203125" style="3" customWidth="1"/>
    <col min="8" max="16384" width="9.33203125" style="3" customWidth="1"/>
  </cols>
  <sheetData>
    <row r="1" spans="1:7" ht="12.75" customHeight="1" hidden="1">
      <c r="A1" s="16"/>
      <c r="B1" s="17"/>
      <c r="C1" s="17"/>
      <c r="D1" s="17"/>
      <c r="E1" s="17"/>
      <c r="F1" s="17"/>
      <c r="G1" s="18"/>
    </row>
    <row r="2" spans="1:7" ht="12.75" customHeight="1">
      <c r="A2" s="35"/>
      <c r="B2" s="36"/>
      <c r="C2" s="36"/>
      <c r="D2" s="36"/>
      <c r="E2" s="36"/>
      <c r="F2" s="36"/>
      <c r="G2" s="40" t="s">
        <v>127</v>
      </c>
    </row>
    <row r="3" spans="1:7" ht="12.75" customHeight="1">
      <c r="A3" s="35"/>
      <c r="B3" s="36"/>
      <c r="C3" s="36"/>
      <c r="D3" s="36"/>
      <c r="E3" s="36"/>
      <c r="F3" s="36"/>
      <c r="G3" s="38" t="s">
        <v>125</v>
      </c>
    </row>
    <row r="4" spans="1:7" ht="12.75" customHeight="1">
      <c r="A4" s="35"/>
      <c r="B4" s="36"/>
      <c r="C4" s="36"/>
      <c r="D4" s="36"/>
      <c r="E4" s="36"/>
      <c r="F4" s="36"/>
      <c r="G4" s="39" t="s">
        <v>126</v>
      </c>
    </row>
    <row r="5" spans="1:7" ht="12.75" customHeight="1">
      <c r="A5" s="35"/>
      <c r="B5" s="36"/>
      <c r="C5" s="36"/>
      <c r="D5" s="36"/>
      <c r="E5" s="36"/>
      <c r="F5" s="36"/>
      <c r="G5" s="39" t="s">
        <v>130</v>
      </c>
    </row>
    <row r="6" spans="1:7" ht="12.75" customHeight="1">
      <c r="A6" s="35"/>
      <c r="B6" s="36"/>
      <c r="C6" s="36"/>
      <c r="D6" s="36"/>
      <c r="E6" s="36"/>
      <c r="F6" s="36"/>
      <c r="G6" s="37"/>
    </row>
    <row r="7" spans="7:10" ht="12.75">
      <c r="G7" s="30" t="s">
        <v>113</v>
      </c>
      <c r="I7" s="24"/>
      <c r="J7" s="24"/>
    </row>
    <row r="8" spans="7:10" ht="12.75">
      <c r="G8" s="30" t="s">
        <v>114</v>
      </c>
      <c r="H8" s="24"/>
      <c r="I8" s="24"/>
      <c r="J8" s="24"/>
    </row>
    <row r="9" spans="1:7" ht="12.75">
      <c r="A9" s="25"/>
      <c r="B9" s="25"/>
      <c r="C9" s="25"/>
      <c r="D9" s="25"/>
      <c r="E9" s="25"/>
      <c r="F9" s="25"/>
      <c r="G9" s="30" t="str">
        <f>"муниципального образования """&amp;RIGHT(G15,LEN(G15)-FIND("%",G15,1))&amp;""""</f>
        <v>муниципального образования "Малопургинский район"</v>
      </c>
    </row>
    <row r="10" spans="4:7" ht="12.75">
      <c r="D10" s="24"/>
      <c r="E10" s="24"/>
      <c r="F10" s="24"/>
      <c r="G10" s="30" t="s">
        <v>115</v>
      </c>
    </row>
    <row r="11" spans="1:7" ht="63.75" customHeight="1">
      <c r="A11" s="46" t="str">
        <f>"Распределение муниципальных целевых программ, предусмотренных к финансированию из бюджета муниципального образования """&amp;RIGHT(G15,LEN(G15)-FIND("%",G15,1))&amp;""" на "&amp;MID(G15,FIND("Проект",G15,1)+7,4)&amp;" год"</f>
        <v>Распределение муниципальных целевых программ, предусмотренных к финансированию из бюджета муниципального образования "Малопургинский район" на 2012 год</v>
      </c>
      <c r="B11" s="46"/>
      <c r="C11" s="46"/>
      <c r="D11" s="46"/>
      <c r="E11" s="46"/>
      <c r="F11" s="46"/>
      <c r="G11" s="46"/>
    </row>
    <row r="12" ht="12.75">
      <c r="G12" s="5" t="s">
        <v>21</v>
      </c>
    </row>
    <row r="13" spans="1:7" s="9" customFormat="1" ht="86.25" customHeight="1">
      <c r="A13" s="6" t="s">
        <v>4</v>
      </c>
      <c r="B13" s="6" t="s">
        <v>22</v>
      </c>
      <c r="C13" s="7" t="s">
        <v>14</v>
      </c>
      <c r="D13" s="7" t="s">
        <v>17</v>
      </c>
      <c r="E13" s="7" t="s">
        <v>23</v>
      </c>
      <c r="F13" s="7" t="s">
        <v>24</v>
      </c>
      <c r="G13" s="8" t="str">
        <f>"Утверждено на "&amp;MID(G15,FIND("Проект",G15,1)+7,4)&amp;" год"</f>
        <v>Утверждено на 2012 год</v>
      </c>
    </row>
    <row r="14" spans="1:7" s="12" customFormat="1" ht="39" customHeight="1" hidden="1">
      <c r="A14" s="10" t="s">
        <v>3</v>
      </c>
      <c r="B14" s="10" t="s">
        <v>6</v>
      </c>
      <c r="C14" s="10" t="s">
        <v>13</v>
      </c>
      <c r="D14" s="10" t="s">
        <v>16</v>
      </c>
      <c r="E14" s="10" t="s">
        <v>8</v>
      </c>
      <c r="F14" s="10" t="s">
        <v>10</v>
      </c>
      <c r="G14" s="11" t="s">
        <v>34</v>
      </c>
    </row>
    <row r="15" spans="1:7" s="9" customFormat="1" ht="41.25" customHeight="1" hidden="1">
      <c r="A15" s="13" t="s">
        <v>4</v>
      </c>
      <c r="B15" s="13" t="s">
        <v>7</v>
      </c>
      <c r="C15" s="13" t="s">
        <v>14</v>
      </c>
      <c r="D15" s="13" t="s">
        <v>17</v>
      </c>
      <c r="E15" s="13" t="s">
        <v>9</v>
      </c>
      <c r="F15" s="13" t="s">
        <v>11</v>
      </c>
      <c r="G15" s="14" t="s">
        <v>33</v>
      </c>
    </row>
    <row r="16" spans="1:7" s="15" customFormat="1" ht="12.75" hidden="1">
      <c r="A16" s="19" t="s">
        <v>28</v>
      </c>
      <c r="B16" s="20" t="s">
        <v>26</v>
      </c>
      <c r="C16" s="20" t="s">
        <v>27</v>
      </c>
      <c r="D16" s="20" t="s">
        <v>27</v>
      </c>
      <c r="E16" s="20" t="s">
        <v>27</v>
      </c>
      <c r="F16" s="20" t="s">
        <v>27</v>
      </c>
      <c r="G16" s="21">
        <v>6700</v>
      </c>
    </row>
    <row r="17" spans="1:7" s="15" customFormat="1" ht="24">
      <c r="A17" s="19" t="s">
        <v>45</v>
      </c>
      <c r="B17" s="20" t="s">
        <v>46</v>
      </c>
      <c r="C17" s="20" t="s">
        <v>27</v>
      </c>
      <c r="D17" s="20" t="s">
        <v>27</v>
      </c>
      <c r="E17" s="20" t="s">
        <v>27</v>
      </c>
      <c r="F17" s="20" t="s">
        <v>27</v>
      </c>
      <c r="G17" s="21">
        <f>G18</f>
        <v>5150</v>
      </c>
    </row>
    <row r="18" spans="1:7" s="29" customFormat="1" ht="13.5">
      <c r="A18" s="26" t="s">
        <v>47</v>
      </c>
      <c r="B18" s="27" t="s">
        <v>46</v>
      </c>
      <c r="C18" s="27" t="s">
        <v>48</v>
      </c>
      <c r="D18" s="27"/>
      <c r="E18" s="27" t="s">
        <v>27</v>
      </c>
      <c r="F18" s="27" t="s">
        <v>27</v>
      </c>
      <c r="G18" s="28">
        <f>G19+G23</f>
        <v>5150</v>
      </c>
    </row>
    <row r="19" spans="1:7" s="29" customFormat="1" ht="13.5">
      <c r="A19" s="26" t="s">
        <v>49</v>
      </c>
      <c r="B19" s="27" t="s">
        <v>46</v>
      </c>
      <c r="C19" s="27" t="s">
        <v>48</v>
      </c>
      <c r="D19" s="27" t="s">
        <v>50</v>
      </c>
      <c r="E19" s="27" t="s">
        <v>27</v>
      </c>
      <c r="F19" s="27" t="s">
        <v>27</v>
      </c>
      <c r="G19" s="28">
        <f>G20</f>
        <v>4743.4</v>
      </c>
    </row>
    <row r="20" spans="1:7" ht="12.75">
      <c r="A20" s="16" t="s">
        <v>121</v>
      </c>
      <c r="B20" s="17" t="s">
        <v>46</v>
      </c>
      <c r="C20" s="17" t="s">
        <v>48</v>
      </c>
      <c r="D20" s="17" t="s">
        <v>50</v>
      </c>
      <c r="E20" s="17" t="s">
        <v>118</v>
      </c>
      <c r="F20" s="17" t="s">
        <v>27</v>
      </c>
      <c r="G20" s="18">
        <f>G21</f>
        <v>4743.4</v>
      </c>
    </row>
    <row r="21" spans="1:7" ht="12.75">
      <c r="A21" s="3" t="s">
        <v>122</v>
      </c>
      <c r="B21" s="17" t="s">
        <v>46</v>
      </c>
      <c r="C21" s="17" t="s">
        <v>48</v>
      </c>
      <c r="D21" s="17" t="s">
        <v>50</v>
      </c>
      <c r="E21" s="17" t="s">
        <v>119</v>
      </c>
      <c r="F21" s="17"/>
      <c r="G21" s="18">
        <f>G22</f>
        <v>4743.4</v>
      </c>
    </row>
    <row r="22" spans="1:7" ht="24">
      <c r="A22" s="16" t="s">
        <v>52</v>
      </c>
      <c r="B22" s="17" t="s">
        <v>46</v>
      </c>
      <c r="C22" s="17" t="s">
        <v>48</v>
      </c>
      <c r="D22" s="17" t="s">
        <v>50</v>
      </c>
      <c r="E22" s="17" t="s">
        <v>119</v>
      </c>
      <c r="F22" s="17" t="s">
        <v>54</v>
      </c>
      <c r="G22" s="18">
        <v>4743.4</v>
      </c>
    </row>
    <row r="23" spans="1:7" s="29" customFormat="1" ht="13.5">
      <c r="A23" s="26" t="s">
        <v>55</v>
      </c>
      <c r="B23" s="27" t="s">
        <v>46</v>
      </c>
      <c r="C23" s="27" t="s">
        <v>48</v>
      </c>
      <c r="D23" s="27" t="s">
        <v>56</v>
      </c>
      <c r="E23" s="27" t="s">
        <v>27</v>
      </c>
      <c r="F23" s="27" t="s">
        <v>27</v>
      </c>
      <c r="G23" s="28">
        <f>G24+G27</f>
        <v>406.6</v>
      </c>
    </row>
    <row r="24" spans="1:7" ht="24">
      <c r="A24" s="16" t="s">
        <v>123</v>
      </c>
      <c r="B24" s="17" t="s">
        <v>46</v>
      </c>
      <c r="C24" s="17" t="s">
        <v>48</v>
      </c>
      <c r="D24" s="17" t="s">
        <v>56</v>
      </c>
      <c r="E24" s="17" t="s">
        <v>120</v>
      </c>
      <c r="F24" s="17" t="s">
        <v>27</v>
      </c>
      <c r="G24" s="18">
        <f>G25</f>
        <v>10.5</v>
      </c>
    </row>
    <row r="25" spans="1:7" ht="24">
      <c r="A25" s="31" t="s">
        <v>124</v>
      </c>
      <c r="B25" s="17" t="s">
        <v>46</v>
      </c>
      <c r="C25" s="17" t="s">
        <v>48</v>
      </c>
      <c r="D25" s="17" t="s">
        <v>56</v>
      </c>
      <c r="E25" s="17" t="s">
        <v>53</v>
      </c>
      <c r="F25" s="17"/>
      <c r="G25" s="18">
        <f>G26</f>
        <v>10.5</v>
      </c>
    </row>
    <row r="26" spans="1:7" ht="24">
      <c r="A26" s="16" t="s">
        <v>52</v>
      </c>
      <c r="B26" s="17" t="s">
        <v>46</v>
      </c>
      <c r="C26" s="17" t="s">
        <v>48</v>
      </c>
      <c r="D26" s="17" t="s">
        <v>56</v>
      </c>
      <c r="E26" s="17" t="s">
        <v>53</v>
      </c>
      <c r="F26" s="17" t="s">
        <v>54</v>
      </c>
      <c r="G26" s="18">
        <v>10.5</v>
      </c>
    </row>
    <row r="27" spans="1:7" ht="12.75">
      <c r="A27" s="16" t="s">
        <v>121</v>
      </c>
      <c r="B27" s="17" t="s">
        <v>46</v>
      </c>
      <c r="C27" s="17" t="s">
        <v>48</v>
      </c>
      <c r="D27" s="17" t="s">
        <v>56</v>
      </c>
      <c r="E27" s="17" t="s">
        <v>118</v>
      </c>
      <c r="F27" s="17"/>
      <c r="G27" s="18">
        <f>G28</f>
        <v>396.1</v>
      </c>
    </row>
    <row r="28" spans="1:7" ht="12.75">
      <c r="A28" s="3" t="s">
        <v>122</v>
      </c>
      <c r="B28" s="17" t="s">
        <v>46</v>
      </c>
      <c r="C28" s="17" t="s">
        <v>48</v>
      </c>
      <c r="D28" s="17" t="s">
        <v>56</v>
      </c>
      <c r="E28" s="17" t="s">
        <v>119</v>
      </c>
      <c r="F28" s="17"/>
      <c r="G28" s="18">
        <f>G29</f>
        <v>396.1</v>
      </c>
    </row>
    <row r="29" spans="1:7" ht="24">
      <c r="A29" s="16" t="s">
        <v>52</v>
      </c>
      <c r="B29" s="17" t="s">
        <v>46</v>
      </c>
      <c r="C29" s="17" t="s">
        <v>48</v>
      </c>
      <c r="D29" s="17" t="s">
        <v>56</v>
      </c>
      <c r="E29" s="17" t="s">
        <v>119</v>
      </c>
      <c r="F29" s="17" t="s">
        <v>54</v>
      </c>
      <c r="G29" s="18">
        <v>396.1</v>
      </c>
    </row>
    <row r="30" spans="1:7" s="15" customFormat="1" ht="48">
      <c r="A30" s="19" t="s">
        <v>57</v>
      </c>
      <c r="B30" s="20" t="s">
        <v>58</v>
      </c>
      <c r="C30" s="20" t="s">
        <v>27</v>
      </c>
      <c r="D30" s="20" t="s">
        <v>27</v>
      </c>
      <c r="E30" s="20" t="s">
        <v>27</v>
      </c>
      <c r="F30" s="20" t="s">
        <v>27</v>
      </c>
      <c r="G30" s="21">
        <f>G31</f>
        <v>50</v>
      </c>
    </row>
    <row r="31" spans="1:7" s="29" customFormat="1" ht="13.5">
      <c r="A31" s="26" t="s">
        <v>47</v>
      </c>
      <c r="B31" s="27" t="s">
        <v>58</v>
      </c>
      <c r="C31" s="27" t="s">
        <v>48</v>
      </c>
      <c r="D31" s="27"/>
      <c r="E31" s="27" t="s">
        <v>27</v>
      </c>
      <c r="F31" s="27" t="s">
        <v>27</v>
      </c>
      <c r="G31" s="28">
        <f>G32+G36</f>
        <v>50</v>
      </c>
    </row>
    <row r="32" spans="1:7" s="29" customFormat="1" ht="13.5">
      <c r="A32" s="26" t="s">
        <v>49</v>
      </c>
      <c r="B32" s="27" t="s">
        <v>58</v>
      </c>
      <c r="C32" s="27" t="s">
        <v>48</v>
      </c>
      <c r="D32" s="27" t="s">
        <v>50</v>
      </c>
      <c r="E32" s="27"/>
      <c r="F32" s="27"/>
      <c r="G32" s="28">
        <f>G33</f>
        <v>16.5</v>
      </c>
    </row>
    <row r="33" spans="1:7" s="34" customFormat="1" ht="12.75">
      <c r="A33" s="16" t="s">
        <v>121</v>
      </c>
      <c r="B33" s="32" t="s">
        <v>58</v>
      </c>
      <c r="C33" s="32" t="s">
        <v>48</v>
      </c>
      <c r="D33" s="32" t="s">
        <v>50</v>
      </c>
      <c r="E33" s="32" t="s">
        <v>118</v>
      </c>
      <c r="F33" s="32"/>
      <c r="G33" s="33">
        <f>G34</f>
        <v>16.5</v>
      </c>
    </row>
    <row r="34" spans="1:7" s="34" customFormat="1" ht="12.75">
      <c r="A34" s="3" t="s">
        <v>122</v>
      </c>
      <c r="B34" s="32" t="s">
        <v>58</v>
      </c>
      <c r="C34" s="32" t="s">
        <v>48</v>
      </c>
      <c r="D34" s="32" t="s">
        <v>50</v>
      </c>
      <c r="E34" s="32" t="s">
        <v>119</v>
      </c>
      <c r="F34" s="32"/>
      <c r="G34" s="33">
        <f>G35</f>
        <v>16.5</v>
      </c>
    </row>
    <row r="35" spans="1:7" s="34" customFormat="1" ht="24">
      <c r="A35" s="16" t="s">
        <v>52</v>
      </c>
      <c r="B35" s="32" t="s">
        <v>58</v>
      </c>
      <c r="C35" s="32" t="s">
        <v>48</v>
      </c>
      <c r="D35" s="32" t="s">
        <v>50</v>
      </c>
      <c r="E35" s="32" t="s">
        <v>119</v>
      </c>
      <c r="F35" s="32" t="s">
        <v>54</v>
      </c>
      <c r="G35" s="33">
        <v>16.5</v>
      </c>
    </row>
    <row r="36" spans="1:7" s="29" customFormat="1" ht="13.5">
      <c r="A36" s="26" t="s">
        <v>55</v>
      </c>
      <c r="B36" s="27" t="s">
        <v>58</v>
      </c>
      <c r="C36" s="27" t="s">
        <v>48</v>
      </c>
      <c r="D36" s="27" t="s">
        <v>56</v>
      </c>
      <c r="E36" s="27" t="s">
        <v>27</v>
      </c>
      <c r="F36" s="27" t="s">
        <v>27</v>
      </c>
      <c r="G36" s="28">
        <f>G37+G40</f>
        <v>33.5</v>
      </c>
    </row>
    <row r="37" spans="1:7" ht="24">
      <c r="A37" s="16" t="s">
        <v>123</v>
      </c>
      <c r="B37" s="17" t="s">
        <v>58</v>
      </c>
      <c r="C37" s="17" t="s">
        <v>48</v>
      </c>
      <c r="D37" s="17" t="s">
        <v>56</v>
      </c>
      <c r="E37" s="32" t="s">
        <v>120</v>
      </c>
      <c r="F37" s="17" t="s">
        <v>27</v>
      </c>
      <c r="G37" s="18">
        <f>G38</f>
        <v>8</v>
      </c>
    </row>
    <row r="38" spans="1:7" ht="24">
      <c r="A38" s="16" t="s">
        <v>124</v>
      </c>
      <c r="B38" s="17" t="s">
        <v>58</v>
      </c>
      <c r="C38" s="17" t="s">
        <v>48</v>
      </c>
      <c r="D38" s="17" t="s">
        <v>56</v>
      </c>
      <c r="E38" s="17" t="s">
        <v>53</v>
      </c>
      <c r="F38" s="17"/>
      <c r="G38" s="18">
        <f>G39</f>
        <v>8</v>
      </c>
    </row>
    <row r="39" spans="1:7" ht="24">
      <c r="A39" s="16" t="s">
        <v>52</v>
      </c>
      <c r="B39" s="17" t="s">
        <v>58</v>
      </c>
      <c r="C39" s="17" t="s">
        <v>48</v>
      </c>
      <c r="D39" s="17" t="s">
        <v>56</v>
      </c>
      <c r="E39" s="17" t="s">
        <v>53</v>
      </c>
      <c r="F39" s="32" t="s">
        <v>54</v>
      </c>
      <c r="G39" s="18">
        <v>8</v>
      </c>
    </row>
    <row r="40" spans="1:7" ht="12.75">
      <c r="A40" s="16" t="s">
        <v>121</v>
      </c>
      <c r="B40" s="32" t="s">
        <v>58</v>
      </c>
      <c r="C40" s="32" t="s">
        <v>48</v>
      </c>
      <c r="D40" s="32" t="s">
        <v>56</v>
      </c>
      <c r="E40" s="32" t="s">
        <v>118</v>
      </c>
      <c r="F40" s="32"/>
      <c r="G40" s="18">
        <f>G41</f>
        <v>25.5</v>
      </c>
    </row>
    <row r="41" spans="1:7" ht="12.75">
      <c r="A41" s="3" t="s">
        <v>122</v>
      </c>
      <c r="B41" s="32" t="s">
        <v>58</v>
      </c>
      <c r="C41" s="32" t="s">
        <v>48</v>
      </c>
      <c r="D41" s="32" t="s">
        <v>56</v>
      </c>
      <c r="E41" s="32" t="s">
        <v>119</v>
      </c>
      <c r="F41" s="32"/>
      <c r="G41" s="18">
        <f>G42</f>
        <v>25.5</v>
      </c>
    </row>
    <row r="42" spans="1:7" ht="24">
      <c r="A42" s="16" t="s">
        <v>52</v>
      </c>
      <c r="B42" s="32" t="s">
        <v>58</v>
      </c>
      <c r="C42" s="32" t="s">
        <v>48</v>
      </c>
      <c r="D42" s="32" t="s">
        <v>56</v>
      </c>
      <c r="E42" s="32" t="s">
        <v>119</v>
      </c>
      <c r="F42" s="32" t="s">
        <v>54</v>
      </c>
      <c r="G42" s="18">
        <v>25.5</v>
      </c>
    </row>
    <row r="43" spans="1:7" s="15" customFormat="1" ht="24">
      <c r="A43" s="19" t="s">
        <v>59</v>
      </c>
      <c r="B43" s="20" t="s">
        <v>60</v>
      </c>
      <c r="C43" s="20" t="s">
        <v>27</v>
      </c>
      <c r="D43" s="20" t="s">
        <v>27</v>
      </c>
      <c r="E43" s="20" t="s">
        <v>27</v>
      </c>
      <c r="F43" s="20" t="s">
        <v>27</v>
      </c>
      <c r="G43" s="21">
        <f>G44</f>
        <v>110</v>
      </c>
    </row>
    <row r="44" spans="1:7" s="29" customFormat="1" ht="13.5">
      <c r="A44" s="26" t="s">
        <v>47</v>
      </c>
      <c r="B44" s="27" t="s">
        <v>60</v>
      </c>
      <c r="C44" s="27" t="s">
        <v>48</v>
      </c>
      <c r="D44" s="27"/>
      <c r="E44" s="27" t="s">
        <v>27</v>
      </c>
      <c r="F44" s="27" t="s">
        <v>27</v>
      </c>
      <c r="G44" s="28">
        <f>G45</f>
        <v>110</v>
      </c>
    </row>
    <row r="45" spans="1:7" s="29" customFormat="1" ht="13.5">
      <c r="A45" s="26" t="s">
        <v>61</v>
      </c>
      <c r="B45" s="27" t="s">
        <v>60</v>
      </c>
      <c r="C45" s="27" t="s">
        <v>48</v>
      </c>
      <c r="D45" s="27" t="s">
        <v>48</v>
      </c>
      <c r="E45" s="27" t="s">
        <v>27</v>
      </c>
      <c r="F45" s="27" t="s">
        <v>27</v>
      </c>
      <c r="G45" s="28">
        <f>G46</f>
        <v>110</v>
      </c>
    </row>
    <row r="46" spans="1:7" ht="24">
      <c r="A46" s="16" t="s">
        <v>123</v>
      </c>
      <c r="B46" s="17" t="s">
        <v>60</v>
      </c>
      <c r="C46" s="17" t="s">
        <v>48</v>
      </c>
      <c r="D46" s="17" t="s">
        <v>48</v>
      </c>
      <c r="E46" s="32" t="s">
        <v>120</v>
      </c>
      <c r="F46" s="17" t="s">
        <v>27</v>
      </c>
      <c r="G46" s="18">
        <f>G47</f>
        <v>110</v>
      </c>
    </row>
    <row r="47" spans="1:7" ht="24">
      <c r="A47" s="31" t="s">
        <v>124</v>
      </c>
      <c r="B47" s="17" t="s">
        <v>60</v>
      </c>
      <c r="C47" s="17" t="s">
        <v>48</v>
      </c>
      <c r="D47" s="17" t="s">
        <v>48</v>
      </c>
      <c r="E47" s="17" t="s">
        <v>53</v>
      </c>
      <c r="F47" s="17"/>
      <c r="G47" s="18">
        <f>G48</f>
        <v>110</v>
      </c>
    </row>
    <row r="48" spans="1:7" ht="36">
      <c r="A48" s="16" t="s">
        <v>62</v>
      </c>
      <c r="B48" s="17" t="s">
        <v>60</v>
      </c>
      <c r="C48" s="17" t="s">
        <v>48</v>
      </c>
      <c r="D48" s="17" t="s">
        <v>48</v>
      </c>
      <c r="E48" s="17" t="s">
        <v>53</v>
      </c>
      <c r="F48" s="32" t="s">
        <v>63</v>
      </c>
      <c r="G48" s="18">
        <v>110</v>
      </c>
    </row>
    <row r="49" spans="1:7" s="15" customFormat="1" ht="48">
      <c r="A49" s="19" t="s">
        <v>64</v>
      </c>
      <c r="B49" s="20" t="s">
        <v>65</v>
      </c>
      <c r="C49" s="20" t="s">
        <v>27</v>
      </c>
      <c r="D49" s="20" t="s">
        <v>27</v>
      </c>
      <c r="E49" s="20" t="s">
        <v>27</v>
      </c>
      <c r="F49" s="20" t="s">
        <v>27</v>
      </c>
      <c r="G49" s="21">
        <f>G50</f>
        <v>12.9</v>
      </c>
    </row>
    <row r="50" spans="1:7" s="29" customFormat="1" ht="13.5">
      <c r="A50" s="26" t="s">
        <v>66</v>
      </c>
      <c r="B50" s="27" t="s">
        <v>65</v>
      </c>
      <c r="C50" s="27" t="s">
        <v>67</v>
      </c>
      <c r="D50" s="27"/>
      <c r="E50" s="27" t="s">
        <v>27</v>
      </c>
      <c r="F50" s="27" t="s">
        <v>27</v>
      </c>
      <c r="G50" s="28">
        <f>G51</f>
        <v>12.9</v>
      </c>
    </row>
    <row r="51" spans="1:7" s="29" customFormat="1" ht="13.5">
      <c r="A51" s="26" t="s">
        <v>68</v>
      </c>
      <c r="B51" s="27" t="s">
        <v>65</v>
      </c>
      <c r="C51" s="27" t="s">
        <v>67</v>
      </c>
      <c r="D51" s="27" t="s">
        <v>69</v>
      </c>
      <c r="E51" s="27" t="s">
        <v>27</v>
      </c>
      <c r="F51" s="27" t="s">
        <v>27</v>
      </c>
      <c r="G51" s="28">
        <f>G52</f>
        <v>12.9</v>
      </c>
    </row>
    <row r="52" spans="1:7" ht="24">
      <c r="A52" s="16" t="s">
        <v>123</v>
      </c>
      <c r="B52" s="17" t="s">
        <v>65</v>
      </c>
      <c r="C52" s="17" t="s">
        <v>67</v>
      </c>
      <c r="D52" s="17" t="s">
        <v>69</v>
      </c>
      <c r="E52" s="32" t="s">
        <v>120</v>
      </c>
      <c r="F52" s="17" t="s">
        <v>27</v>
      </c>
      <c r="G52" s="18">
        <f>G53</f>
        <v>12.9</v>
      </c>
    </row>
    <row r="53" spans="1:7" ht="24">
      <c r="A53" s="31" t="s">
        <v>124</v>
      </c>
      <c r="B53" s="17" t="s">
        <v>65</v>
      </c>
      <c r="C53" s="17" t="s">
        <v>67</v>
      </c>
      <c r="D53" s="17" t="s">
        <v>69</v>
      </c>
      <c r="E53" s="17" t="s">
        <v>53</v>
      </c>
      <c r="F53" s="17"/>
      <c r="G53" s="18">
        <f>G54</f>
        <v>12.9</v>
      </c>
    </row>
    <row r="54" spans="1:7" ht="24">
      <c r="A54" s="16" t="s">
        <v>70</v>
      </c>
      <c r="B54" s="17" t="s">
        <v>65</v>
      </c>
      <c r="C54" s="17" t="s">
        <v>67</v>
      </c>
      <c r="D54" s="17" t="s">
        <v>69</v>
      </c>
      <c r="E54" s="17" t="s">
        <v>53</v>
      </c>
      <c r="F54" s="32" t="s">
        <v>71</v>
      </c>
      <c r="G54" s="18">
        <v>12.9</v>
      </c>
    </row>
    <row r="55" spans="1:7" s="15" customFormat="1" ht="36">
      <c r="A55" s="19" t="s">
        <v>72</v>
      </c>
      <c r="B55" s="20" t="s">
        <v>73</v>
      </c>
      <c r="C55" s="20" t="s">
        <v>27</v>
      </c>
      <c r="D55" s="20" t="s">
        <v>27</v>
      </c>
      <c r="E55" s="20" t="s">
        <v>27</v>
      </c>
      <c r="F55" s="20" t="s">
        <v>27</v>
      </c>
      <c r="G55" s="21">
        <f>G56</f>
        <v>91</v>
      </c>
    </row>
    <row r="56" spans="1:7" s="29" customFormat="1" ht="13.5">
      <c r="A56" s="26" t="s">
        <v>74</v>
      </c>
      <c r="B56" s="27" t="s">
        <v>73</v>
      </c>
      <c r="C56" s="27" t="s">
        <v>69</v>
      </c>
      <c r="D56" s="27"/>
      <c r="E56" s="27" t="s">
        <v>27</v>
      </c>
      <c r="F56" s="27" t="s">
        <v>27</v>
      </c>
      <c r="G56" s="28">
        <f>G57</f>
        <v>91</v>
      </c>
    </row>
    <row r="57" spans="1:7" s="29" customFormat="1" ht="13.5">
      <c r="A57" s="26" t="s">
        <v>75</v>
      </c>
      <c r="B57" s="27" t="s">
        <v>73</v>
      </c>
      <c r="C57" s="27" t="s">
        <v>69</v>
      </c>
      <c r="D57" s="27" t="s">
        <v>56</v>
      </c>
      <c r="E57" s="27" t="s">
        <v>27</v>
      </c>
      <c r="F57" s="27" t="s">
        <v>27</v>
      </c>
      <c r="G57" s="28">
        <f>G58</f>
        <v>91</v>
      </c>
    </row>
    <row r="58" spans="1:7" ht="12.75">
      <c r="A58" s="16" t="s">
        <v>121</v>
      </c>
      <c r="B58" s="17" t="s">
        <v>73</v>
      </c>
      <c r="C58" s="17" t="s">
        <v>69</v>
      </c>
      <c r="D58" s="17" t="s">
        <v>56</v>
      </c>
      <c r="E58" s="32" t="s">
        <v>118</v>
      </c>
      <c r="F58" s="17" t="s">
        <v>27</v>
      </c>
      <c r="G58" s="18">
        <f>G59</f>
        <v>91</v>
      </c>
    </row>
    <row r="59" spans="1:7" ht="12.75">
      <c r="A59" s="3" t="s">
        <v>122</v>
      </c>
      <c r="B59" s="17" t="s">
        <v>73</v>
      </c>
      <c r="C59" s="17" t="s">
        <v>69</v>
      </c>
      <c r="D59" s="17" t="s">
        <v>56</v>
      </c>
      <c r="E59" s="32" t="s">
        <v>119</v>
      </c>
      <c r="F59" s="17"/>
      <c r="G59" s="18">
        <f>G60</f>
        <v>91</v>
      </c>
    </row>
    <row r="60" spans="1:7" ht="24">
      <c r="A60" s="16" t="s">
        <v>70</v>
      </c>
      <c r="B60" s="17" t="s">
        <v>73</v>
      </c>
      <c r="C60" s="17" t="s">
        <v>69</v>
      </c>
      <c r="D60" s="17" t="s">
        <v>56</v>
      </c>
      <c r="E60" s="32" t="s">
        <v>119</v>
      </c>
      <c r="F60" s="32" t="s">
        <v>71</v>
      </c>
      <c r="G60" s="18">
        <v>91</v>
      </c>
    </row>
    <row r="61" spans="1:7" s="15" customFormat="1" ht="36">
      <c r="A61" s="19" t="s">
        <v>76</v>
      </c>
      <c r="B61" s="20" t="s">
        <v>77</v>
      </c>
      <c r="C61" s="20" t="s">
        <v>27</v>
      </c>
      <c r="D61" s="20" t="s">
        <v>27</v>
      </c>
      <c r="E61" s="20" t="s">
        <v>27</v>
      </c>
      <c r="F61" s="20" t="s">
        <v>27</v>
      </c>
      <c r="G61" s="21">
        <f>G62</f>
        <v>10</v>
      </c>
    </row>
    <row r="62" spans="1:7" s="29" customFormat="1" ht="13.5">
      <c r="A62" s="26" t="s">
        <v>74</v>
      </c>
      <c r="B62" s="27" t="s">
        <v>77</v>
      </c>
      <c r="C62" s="27" t="s">
        <v>69</v>
      </c>
      <c r="D62" s="27"/>
      <c r="E62" s="27" t="s">
        <v>27</v>
      </c>
      <c r="F62" s="27" t="s">
        <v>27</v>
      </c>
      <c r="G62" s="28">
        <f>G63</f>
        <v>10</v>
      </c>
    </row>
    <row r="63" spans="1:7" s="29" customFormat="1" ht="13.5">
      <c r="A63" s="26" t="s">
        <v>75</v>
      </c>
      <c r="B63" s="27" t="s">
        <v>77</v>
      </c>
      <c r="C63" s="27" t="s">
        <v>69</v>
      </c>
      <c r="D63" s="27" t="s">
        <v>56</v>
      </c>
      <c r="E63" s="27" t="s">
        <v>27</v>
      </c>
      <c r="F63" s="27" t="s">
        <v>27</v>
      </c>
      <c r="G63" s="28">
        <f>G64</f>
        <v>10</v>
      </c>
    </row>
    <row r="64" spans="1:7" ht="12.75">
      <c r="A64" s="16" t="s">
        <v>121</v>
      </c>
      <c r="B64" s="17" t="s">
        <v>77</v>
      </c>
      <c r="C64" s="17" t="s">
        <v>69</v>
      </c>
      <c r="D64" s="17" t="s">
        <v>56</v>
      </c>
      <c r="E64" s="32" t="s">
        <v>118</v>
      </c>
      <c r="F64" s="17" t="s">
        <v>27</v>
      </c>
      <c r="G64" s="18">
        <f>G65</f>
        <v>10</v>
      </c>
    </row>
    <row r="65" spans="1:7" ht="12.75">
      <c r="A65" s="3" t="s">
        <v>122</v>
      </c>
      <c r="B65" s="17" t="s">
        <v>77</v>
      </c>
      <c r="C65" s="17" t="s">
        <v>69</v>
      </c>
      <c r="D65" s="17" t="s">
        <v>56</v>
      </c>
      <c r="E65" s="32" t="s">
        <v>119</v>
      </c>
      <c r="F65" s="17"/>
      <c r="G65" s="18">
        <f>G66</f>
        <v>10</v>
      </c>
    </row>
    <row r="66" spans="1:7" ht="24">
      <c r="A66" s="16" t="s">
        <v>70</v>
      </c>
      <c r="B66" s="17" t="s">
        <v>77</v>
      </c>
      <c r="C66" s="17" t="s">
        <v>69</v>
      </c>
      <c r="D66" s="17" t="s">
        <v>56</v>
      </c>
      <c r="E66" s="32" t="s">
        <v>119</v>
      </c>
      <c r="F66" s="32" t="s">
        <v>71</v>
      </c>
      <c r="G66" s="18">
        <v>10</v>
      </c>
    </row>
    <row r="67" spans="1:7" s="15" customFormat="1" ht="36">
      <c r="A67" s="19" t="s">
        <v>78</v>
      </c>
      <c r="B67" s="20" t="s">
        <v>79</v>
      </c>
      <c r="C67" s="20" t="s">
        <v>27</v>
      </c>
      <c r="D67" s="20" t="s">
        <v>27</v>
      </c>
      <c r="E67" s="20" t="s">
        <v>27</v>
      </c>
      <c r="F67" s="20" t="s">
        <v>27</v>
      </c>
      <c r="G67" s="21">
        <f>G68</f>
        <v>26</v>
      </c>
    </row>
    <row r="68" spans="1:7" s="29" customFormat="1" ht="13.5">
      <c r="A68" s="26" t="s">
        <v>74</v>
      </c>
      <c r="B68" s="27" t="s">
        <v>79</v>
      </c>
      <c r="C68" s="27" t="s">
        <v>69</v>
      </c>
      <c r="D68" s="27"/>
      <c r="E68" s="27" t="s">
        <v>27</v>
      </c>
      <c r="F68" s="27" t="s">
        <v>27</v>
      </c>
      <c r="G68" s="28">
        <f>G69</f>
        <v>26</v>
      </c>
    </row>
    <row r="69" spans="1:7" s="29" customFormat="1" ht="13.5">
      <c r="A69" s="26" t="s">
        <v>75</v>
      </c>
      <c r="B69" s="27" t="s">
        <v>79</v>
      </c>
      <c r="C69" s="27" t="s">
        <v>69</v>
      </c>
      <c r="D69" s="27" t="s">
        <v>56</v>
      </c>
      <c r="E69" s="27" t="s">
        <v>27</v>
      </c>
      <c r="F69" s="27" t="s">
        <v>27</v>
      </c>
      <c r="G69" s="28">
        <f>G70</f>
        <v>26</v>
      </c>
    </row>
    <row r="70" spans="1:7" ht="12.75">
      <c r="A70" s="16" t="s">
        <v>121</v>
      </c>
      <c r="B70" s="17" t="s">
        <v>79</v>
      </c>
      <c r="C70" s="17" t="s">
        <v>69</v>
      </c>
      <c r="D70" s="17" t="s">
        <v>56</v>
      </c>
      <c r="E70" s="32" t="s">
        <v>118</v>
      </c>
      <c r="F70" s="17" t="s">
        <v>27</v>
      </c>
      <c r="G70" s="18">
        <f>G71</f>
        <v>26</v>
      </c>
    </row>
    <row r="71" spans="1:7" ht="12.75">
      <c r="A71" s="3" t="s">
        <v>122</v>
      </c>
      <c r="B71" s="17" t="s">
        <v>79</v>
      </c>
      <c r="C71" s="17" t="s">
        <v>69</v>
      </c>
      <c r="D71" s="17" t="s">
        <v>56</v>
      </c>
      <c r="E71" s="32" t="s">
        <v>119</v>
      </c>
      <c r="F71" s="17"/>
      <c r="G71" s="18">
        <f>G72</f>
        <v>26</v>
      </c>
    </row>
    <row r="72" spans="1:7" ht="24">
      <c r="A72" s="16" t="s">
        <v>70</v>
      </c>
      <c r="B72" s="17" t="s">
        <v>79</v>
      </c>
      <c r="C72" s="17" t="s">
        <v>69</v>
      </c>
      <c r="D72" s="17" t="s">
        <v>56</v>
      </c>
      <c r="E72" s="32" t="s">
        <v>119</v>
      </c>
      <c r="F72" s="32" t="s">
        <v>71</v>
      </c>
      <c r="G72" s="18">
        <v>26</v>
      </c>
    </row>
    <row r="73" spans="1:7" s="15" customFormat="1" ht="48">
      <c r="A73" s="19" t="s">
        <v>80</v>
      </c>
      <c r="B73" s="20" t="s">
        <v>81</v>
      </c>
      <c r="C73" s="20" t="s">
        <v>27</v>
      </c>
      <c r="D73" s="20" t="s">
        <v>27</v>
      </c>
      <c r="E73" s="20" t="s">
        <v>27</v>
      </c>
      <c r="F73" s="20" t="s">
        <v>27</v>
      </c>
      <c r="G73" s="21">
        <f>G74+G79+G84</f>
        <v>50</v>
      </c>
    </row>
    <row r="74" spans="1:7" s="29" customFormat="1" ht="13.5">
      <c r="A74" s="44" t="s">
        <v>128</v>
      </c>
      <c r="B74" s="27" t="s">
        <v>81</v>
      </c>
      <c r="C74" s="27" t="s">
        <v>50</v>
      </c>
      <c r="D74" s="27"/>
      <c r="E74" s="27"/>
      <c r="F74" s="27"/>
      <c r="G74" s="28">
        <f>G75</f>
        <v>11</v>
      </c>
    </row>
    <row r="75" spans="1:7" s="29" customFormat="1" ht="54">
      <c r="A75" s="44" t="s">
        <v>129</v>
      </c>
      <c r="B75" s="27" t="s">
        <v>81</v>
      </c>
      <c r="C75" s="27" t="s">
        <v>50</v>
      </c>
      <c r="D75" s="27" t="s">
        <v>67</v>
      </c>
      <c r="E75" s="27"/>
      <c r="F75" s="27"/>
      <c r="G75" s="28">
        <f>G76</f>
        <v>11</v>
      </c>
    </row>
    <row r="76" spans="1:7" s="43" customFormat="1" ht="24">
      <c r="A76" s="16" t="s">
        <v>123</v>
      </c>
      <c r="B76" s="41" t="s">
        <v>81</v>
      </c>
      <c r="C76" s="41" t="s">
        <v>50</v>
      </c>
      <c r="D76" s="41" t="s">
        <v>67</v>
      </c>
      <c r="E76" s="41" t="s">
        <v>120</v>
      </c>
      <c r="F76" s="41"/>
      <c r="G76" s="42">
        <f>G77</f>
        <v>11</v>
      </c>
    </row>
    <row r="77" spans="1:7" s="43" customFormat="1" ht="24">
      <c r="A77" s="31" t="s">
        <v>124</v>
      </c>
      <c r="B77" s="41" t="s">
        <v>81</v>
      </c>
      <c r="C77" s="41" t="s">
        <v>50</v>
      </c>
      <c r="D77" s="41" t="s">
        <v>67</v>
      </c>
      <c r="E77" s="41" t="s">
        <v>53</v>
      </c>
      <c r="F77" s="41"/>
      <c r="G77" s="42">
        <f>G78</f>
        <v>11</v>
      </c>
    </row>
    <row r="78" spans="1:7" s="43" customFormat="1" ht="25.5">
      <c r="A78" s="45" t="s">
        <v>70</v>
      </c>
      <c r="B78" s="41" t="s">
        <v>81</v>
      </c>
      <c r="C78" s="41" t="s">
        <v>50</v>
      </c>
      <c r="D78" s="41" t="s">
        <v>67</v>
      </c>
      <c r="E78" s="41" t="s">
        <v>53</v>
      </c>
      <c r="F78" s="41" t="s">
        <v>71</v>
      </c>
      <c r="G78" s="42">
        <v>11</v>
      </c>
    </row>
    <row r="79" spans="1:7" s="29" customFormat="1" ht="13.5">
      <c r="A79" s="26" t="s">
        <v>84</v>
      </c>
      <c r="B79" s="27" t="s">
        <v>81</v>
      </c>
      <c r="C79" s="27" t="s">
        <v>85</v>
      </c>
      <c r="D79" s="27"/>
      <c r="E79" s="27"/>
      <c r="F79" s="27"/>
      <c r="G79" s="28">
        <f>G80</f>
        <v>6</v>
      </c>
    </row>
    <row r="80" spans="1:7" s="29" customFormat="1" ht="13.5">
      <c r="A80" s="26" t="s">
        <v>86</v>
      </c>
      <c r="B80" s="27" t="s">
        <v>26</v>
      </c>
      <c r="C80" s="27" t="s">
        <v>85</v>
      </c>
      <c r="D80" s="27" t="s">
        <v>50</v>
      </c>
      <c r="E80" s="27"/>
      <c r="F80" s="27"/>
      <c r="G80" s="28">
        <f>G81</f>
        <v>6</v>
      </c>
    </row>
    <row r="81" spans="1:7" s="43" customFormat="1" ht="24">
      <c r="A81" s="16" t="s">
        <v>123</v>
      </c>
      <c r="B81" s="41" t="s">
        <v>26</v>
      </c>
      <c r="C81" s="41" t="s">
        <v>85</v>
      </c>
      <c r="D81" s="41" t="s">
        <v>50</v>
      </c>
      <c r="E81" s="41" t="s">
        <v>120</v>
      </c>
      <c r="F81" s="41"/>
      <c r="G81" s="42">
        <f>G82</f>
        <v>6</v>
      </c>
    </row>
    <row r="82" spans="1:7" s="43" customFormat="1" ht="24">
      <c r="A82" s="31" t="s">
        <v>124</v>
      </c>
      <c r="B82" s="41" t="s">
        <v>26</v>
      </c>
      <c r="C82" s="41" t="s">
        <v>85</v>
      </c>
      <c r="D82" s="41" t="s">
        <v>50</v>
      </c>
      <c r="E82" s="41" t="s">
        <v>53</v>
      </c>
      <c r="F82" s="41"/>
      <c r="G82" s="42">
        <f>G83</f>
        <v>6</v>
      </c>
    </row>
    <row r="83" spans="1:7" s="43" customFormat="1" ht="36">
      <c r="A83" s="16" t="s">
        <v>62</v>
      </c>
      <c r="B83" s="41" t="s">
        <v>26</v>
      </c>
      <c r="C83" s="41" t="s">
        <v>85</v>
      </c>
      <c r="D83" s="41" t="s">
        <v>50</v>
      </c>
      <c r="E83" s="41" t="s">
        <v>53</v>
      </c>
      <c r="F83" s="41" t="s">
        <v>63</v>
      </c>
      <c r="G83" s="42">
        <v>6</v>
      </c>
    </row>
    <row r="84" spans="1:7" s="29" customFormat="1" ht="13.5">
      <c r="A84" s="26" t="s">
        <v>74</v>
      </c>
      <c r="B84" s="27" t="s">
        <v>81</v>
      </c>
      <c r="C84" s="27" t="s">
        <v>69</v>
      </c>
      <c r="D84" s="27"/>
      <c r="E84" s="27" t="s">
        <v>27</v>
      </c>
      <c r="F84" s="27" t="s">
        <v>27</v>
      </c>
      <c r="G84" s="28">
        <f>G85</f>
        <v>33</v>
      </c>
    </row>
    <row r="85" spans="1:7" s="29" customFormat="1" ht="13.5">
      <c r="A85" s="26" t="s">
        <v>75</v>
      </c>
      <c r="B85" s="27" t="s">
        <v>81</v>
      </c>
      <c r="C85" s="27" t="s">
        <v>69</v>
      </c>
      <c r="D85" s="27" t="s">
        <v>56</v>
      </c>
      <c r="E85" s="27" t="s">
        <v>27</v>
      </c>
      <c r="F85" s="27" t="s">
        <v>27</v>
      </c>
      <c r="G85" s="28">
        <f>G86</f>
        <v>33</v>
      </c>
    </row>
    <row r="86" spans="1:7" ht="12.75">
      <c r="A86" s="16" t="s">
        <v>121</v>
      </c>
      <c r="B86" s="17" t="s">
        <v>81</v>
      </c>
      <c r="C86" s="17" t="s">
        <v>69</v>
      </c>
      <c r="D86" s="17" t="s">
        <v>56</v>
      </c>
      <c r="E86" s="32" t="s">
        <v>118</v>
      </c>
      <c r="F86" s="17" t="s">
        <v>27</v>
      </c>
      <c r="G86" s="18">
        <f>G87</f>
        <v>33</v>
      </c>
    </row>
    <row r="87" spans="1:7" ht="12.75">
      <c r="A87" s="3" t="s">
        <v>122</v>
      </c>
      <c r="B87" s="17" t="s">
        <v>81</v>
      </c>
      <c r="C87" s="17" t="s">
        <v>69</v>
      </c>
      <c r="D87" s="17" t="s">
        <v>56</v>
      </c>
      <c r="E87" s="32" t="s">
        <v>119</v>
      </c>
      <c r="F87" s="17"/>
      <c r="G87" s="18">
        <f>G88</f>
        <v>33</v>
      </c>
    </row>
    <row r="88" spans="1:7" ht="24">
      <c r="A88" s="16" t="s">
        <v>70</v>
      </c>
      <c r="B88" s="17" t="s">
        <v>81</v>
      </c>
      <c r="C88" s="17" t="s">
        <v>69</v>
      </c>
      <c r="D88" s="17" t="s">
        <v>56</v>
      </c>
      <c r="E88" s="32" t="s">
        <v>119</v>
      </c>
      <c r="F88" s="32" t="s">
        <v>71</v>
      </c>
      <c r="G88" s="18">
        <v>33</v>
      </c>
    </row>
    <row r="89" spans="1:7" s="15" customFormat="1" ht="36">
      <c r="A89" s="19" t="s">
        <v>82</v>
      </c>
      <c r="B89" s="20" t="s">
        <v>83</v>
      </c>
      <c r="C89" s="20" t="s">
        <v>27</v>
      </c>
      <c r="D89" s="20" t="s">
        <v>27</v>
      </c>
      <c r="E89" s="20" t="s">
        <v>27</v>
      </c>
      <c r="F89" s="20" t="s">
        <v>27</v>
      </c>
      <c r="G89" s="21">
        <f>G90</f>
        <v>143</v>
      </c>
    </row>
    <row r="90" spans="1:7" s="29" customFormat="1" ht="13.5">
      <c r="A90" s="26" t="s">
        <v>84</v>
      </c>
      <c r="B90" s="27" t="s">
        <v>83</v>
      </c>
      <c r="C90" s="27" t="s">
        <v>85</v>
      </c>
      <c r="D90" s="27"/>
      <c r="E90" s="27" t="s">
        <v>27</v>
      </c>
      <c r="F90" s="27" t="s">
        <v>27</v>
      </c>
      <c r="G90" s="28">
        <f>G91</f>
        <v>143</v>
      </c>
    </row>
    <row r="91" spans="1:7" s="29" customFormat="1" ht="13.5">
      <c r="A91" s="26" t="s">
        <v>86</v>
      </c>
      <c r="B91" s="27" t="s">
        <v>83</v>
      </c>
      <c r="C91" s="27" t="s">
        <v>85</v>
      </c>
      <c r="D91" s="27" t="s">
        <v>50</v>
      </c>
      <c r="E91" s="27" t="s">
        <v>27</v>
      </c>
      <c r="F91" s="27" t="s">
        <v>27</v>
      </c>
      <c r="G91" s="28">
        <f>G92</f>
        <v>143</v>
      </c>
    </row>
    <row r="92" spans="1:7" ht="24">
      <c r="A92" s="16" t="s">
        <v>123</v>
      </c>
      <c r="B92" s="17" t="s">
        <v>83</v>
      </c>
      <c r="C92" s="17" t="s">
        <v>85</v>
      </c>
      <c r="D92" s="17" t="s">
        <v>50</v>
      </c>
      <c r="E92" s="32" t="s">
        <v>120</v>
      </c>
      <c r="F92" s="17" t="s">
        <v>27</v>
      </c>
      <c r="G92" s="18">
        <f>G93</f>
        <v>143</v>
      </c>
    </row>
    <row r="93" spans="1:7" ht="24">
      <c r="A93" s="31" t="s">
        <v>124</v>
      </c>
      <c r="B93" s="17" t="s">
        <v>83</v>
      </c>
      <c r="C93" s="17" t="s">
        <v>85</v>
      </c>
      <c r="D93" s="17" t="s">
        <v>50</v>
      </c>
      <c r="E93" s="17" t="s">
        <v>53</v>
      </c>
      <c r="F93" s="17"/>
      <c r="G93" s="18">
        <f>G94</f>
        <v>143</v>
      </c>
    </row>
    <row r="94" spans="1:7" ht="36">
      <c r="A94" s="16" t="s">
        <v>62</v>
      </c>
      <c r="B94" s="17" t="s">
        <v>83</v>
      </c>
      <c r="C94" s="17" t="s">
        <v>85</v>
      </c>
      <c r="D94" s="17" t="s">
        <v>50</v>
      </c>
      <c r="E94" s="17" t="s">
        <v>53</v>
      </c>
      <c r="F94" s="32" t="s">
        <v>63</v>
      </c>
      <c r="G94" s="18">
        <v>143</v>
      </c>
    </row>
    <row r="95" spans="1:7" s="15" customFormat="1" ht="36">
      <c r="A95" s="19" t="s">
        <v>116</v>
      </c>
      <c r="B95" s="20" t="s">
        <v>87</v>
      </c>
      <c r="C95" s="20" t="s">
        <v>27</v>
      </c>
      <c r="D95" s="20" t="s">
        <v>27</v>
      </c>
      <c r="E95" s="20" t="s">
        <v>27</v>
      </c>
      <c r="F95" s="20" t="s">
        <v>27</v>
      </c>
      <c r="G95" s="21">
        <f>G96</f>
        <v>500</v>
      </c>
    </row>
    <row r="96" spans="1:7" s="29" customFormat="1" ht="13.5">
      <c r="A96" s="26" t="s">
        <v>66</v>
      </c>
      <c r="B96" s="27" t="s">
        <v>87</v>
      </c>
      <c r="C96" s="27" t="s">
        <v>67</v>
      </c>
      <c r="D96" s="27"/>
      <c r="E96" s="27" t="s">
        <v>27</v>
      </c>
      <c r="F96" s="27" t="s">
        <v>27</v>
      </c>
      <c r="G96" s="28">
        <f>G97</f>
        <v>500</v>
      </c>
    </row>
    <row r="97" spans="1:7" s="29" customFormat="1" ht="13.5">
      <c r="A97" s="26" t="s">
        <v>88</v>
      </c>
      <c r="B97" s="27" t="s">
        <v>87</v>
      </c>
      <c r="C97" s="27" t="s">
        <v>67</v>
      </c>
      <c r="D97" s="27" t="s">
        <v>89</v>
      </c>
      <c r="E97" s="27" t="s">
        <v>27</v>
      </c>
      <c r="F97" s="27" t="s">
        <v>27</v>
      </c>
      <c r="G97" s="28">
        <f>G98</f>
        <v>500</v>
      </c>
    </row>
    <row r="98" spans="1:7" ht="24">
      <c r="A98" s="16" t="s">
        <v>123</v>
      </c>
      <c r="B98" s="17" t="s">
        <v>87</v>
      </c>
      <c r="C98" s="17" t="s">
        <v>67</v>
      </c>
      <c r="D98" s="17" t="s">
        <v>89</v>
      </c>
      <c r="E98" s="17" t="s">
        <v>51</v>
      </c>
      <c r="F98" s="17" t="s">
        <v>27</v>
      </c>
      <c r="G98" s="18">
        <f>G99</f>
        <v>500</v>
      </c>
    </row>
    <row r="99" spans="1:7" ht="24">
      <c r="A99" s="31" t="s">
        <v>124</v>
      </c>
      <c r="B99" s="17" t="s">
        <v>87</v>
      </c>
      <c r="C99" s="17" t="s">
        <v>67</v>
      </c>
      <c r="D99" s="17" t="s">
        <v>89</v>
      </c>
      <c r="E99" s="17" t="s">
        <v>53</v>
      </c>
      <c r="F99" s="17"/>
      <c r="G99" s="18">
        <f>G100</f>
        <v>500</v>
      </c>
    </row>
    <row r="100" spans="1:7" ht="24">
      <c r="A100" s="16" t="s">
        <v>70</v>
      </c>
      <c r="B100" s="17" t="s">
        <v>87</v>
      </c>
      <c r="C100" s="17" t="s">
        <v>67</v>
      </c>
      <c r="D100" s="17" t="s">
        <v>89</v>
      </c>
      <c r="E100" s="17" t="s">
        <v>53</v>
      </c>
      <c r="F100" s="32" t="s">
        <v>71</v>
      </c>
      <c r="G100" s="18">
        <v>500</v>
      </c>
    </row>
    <row r="101" spans="1:7" s="15" customFormat="1" ht="48">
      <c r="A101" s="19" t="s">
        <v>117</v>
      </c>
      <c r="B101" s="20" t="s">
        <v>90</v>
      </c>
      <c r="C101" s="20" t="s">
        <v>27</v>
      </c>
      <c r="D101" s="20" t="s">
        <v>27</v>
      </c>
      <c r="E101" s="20" t="s">
        <v>27</v>
      </c>
      <c r="F101" s="20" t="s">
        <v>27</v>
      </c>
      <c r="G101" s="21">
        <f>G102</f>
        <v>500</v>
      </c>
    </row>
    <row r="102" spans="1:7" s="29" customFormat="1" ht="13.5">
      <c r="A102" s="26" t="s">
        <v>66</v>
      </c>
      <c r="B102" s="27" t="s">
        <v>90</v>
      </c>
      <c r="C102" s="27" t="s">
        <v>67</v>
      </c>
      <c r="D102" s="27"/>
      <c r="E102" s="27" t="s">
        <v>27</v>
      </c>
      <c r="F102" s="27" t="s">
        <v>27</v>
      </c>
      <c r="G102" s="28">
        <f>G103</f>
        <v>500</v>
      </c>
    </row>
    <row r="103" spans="1:7" s="29" customFormat="1" ht="13.5">
      <c r="A103" s="26" t="s">
        <v>88</v>
      </c>
      <c r="B103" s="27" t="s">
        <v>90</v>
      </c>
      <c r="C103" s="27" t="s">
        <v>67</v>
      </c>
      <c r="D103" s="27" t="s">
        <v>89</v>
      </c>
      <c r="E103" s="27" t="s">
        <v>27</v>
      </c>
      <c r="F103" s="27" t="s">
        <v>27</v>
      </c>
      <c r="G103" s="28">
        <f>G104</f>
        <v>500</v>
      </c>
    </row>
    <row r="104" spans="1:7" ht="24">
      <c r="A104" s="16" t="s">
        <v>123</v>
      </c>
      <c r="B104" s="17" t="s">
        <v>90</v>
      </c>
      <c r="C104" s="17" t="s">
        <v>67</v>
      </c>
      <c r="D104" s="17" t="s">
        <v>89</v>
      </c>
      <c r="E104" s="32" t="s">
        <v>120</v>
      </c>
      <c r="F104" s="17" t="s">
        <v>27</v>
      </c>
      <c r="G104" s="18">
        <f>G105</f>
        <v>500</v>
      </c>
    </row>
    <row r="105" spans="1:7" ht="24">
      <c r="A105" s="31" t="s">
        <v>124</v>
      </c>
      <c r="B105" s="17" t="s">
        <v>90</v>
      </c>
      <c r="C105" s="17" t="s">
        <v>67</v>
      </c>
      <c r="D105" s="17" t="s">
        <v>89</v>
      </c>
      <c r="E105" s="17" t="s">
        <v>53</v>
      </c>
      <c r="F105" s="17"/>
      <c r="G105" s="18">
        <f>G106</f>
        <v>500</v>
      </c>
    </row>
    <row r="106" spans="1:7" ht="24">
      <c r="A106" s="16" t="s">
        <v>70</v>
      </c>
      <c r="B106" s="17" t="s">
        <v>90</v>
      </c>
      <c r="C106" s="17" t="s">
        <v>67</v>
      </c>
      <c r="D106" s="17" t="s">
        <v>89</v>
      </c>
      <c r="E106" s="17" t="s">
        <v>53</v>
      </c>
      <c r="F106" s="32" t="s">
        <v>71</v>
      </c>
      <c r="G106" s="18">
        <v>500</v>
      </c>
    </row>
    <row r="107" spans="1:7" ht="14.25">
      <c r="A107" s="22" t="s">
        <v>25</v>
      </c>
      <c r="B107" s="22"/>
      <c r="C107" s="22"/>
      <c r="D107" s="22"/>
      <c r="E107" s="22"/>
      <c r="F107" s="22"/>
      <c r="G107" s="23">
        <f>G17+G30+G43+G49+G55+G61+G67+G73+G89+G95+G101</f>
        <v>6642.9</v>
      </c>
    </row>
  </sheetData>
  <sheetProtection/>
  <mergeCells count="1">
    <mergeCell ref="A11:G11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8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Лист1!$A$14:$G$15</f>
        <v>#VALUE!</v>
      </c>
    </row>
    <row r="5" ht="12.75">
      <c r="B5" s="2">
        <v>1.05</v>
      </c>
    </row>
    <row r="6" ht="12.75">
      <c r="B6" s="2" t="s">
        <v>42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44</v>
      </c>
      <c r="B15" s="2">
        <v>1267</v>
      </c>
    </row>
    <row r="16" spans="1:2" ht="12.75">
      <c r="A16" s="2">
        <v>1</v>
      </c>
      <c r="B16" s="1" t="s">
        <v>2</v>
      </c>
    </row>
    <row r="17" ht="12.75">
      <c r="B17" s="1" t="s">
        <v>43</v>
      </c>
    </row>
    <row r="18" spans="1:16" ht="12.75">
      <c r="A18" s="2" t="str">
        <f>Лист1!14:14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L18"/>
      <c r="M18"/>
      <c r="N18"/>
      <c r="O18"/>
      <c r="P18"/>
    </row>
    <row r="19" spans="1:10" ht="12.75">
      <c r="A19" s="2" t="str">
        <f>Лист1!15:15</f>
        <v>Название</v>
      </c>
      <c r="B19" s="2" t="s">
        <v>0</v>
      </c>
      <c r="C19" s="2">
        <v>2</v>
      </c>
      <c r="D19" s="1" t="s">
        <v>5</v>
      </c>
      <c r="E19" s="1" t="s">
        <v>35</v>
      </c>
      <c r="F19" s="1" t="s">
        <v>38</v>
      </c>
      <c r="G19" s="1" t="s">
        <v>40</v>
      </c>
      <c r="H19" s="1" t="s">
        <v>12</v>
      </c>
      <c r="I19" s="1" t="s">
        <v>15</v>
      </c>
      <c r="J19" s="1" t="s">
        <v>18</v>
      </c>
    </row>
    <row r="20" spans="3:16" ht="12.75">
      <c r="C20" s="1">
        <v>0.7127304673194885</v>
      </c>
      <c r="D20" s="1" t="s">
        <v>5</v>
      </c>
      <c r="E20" s="1" t="s">
        <v>35</v>
      </c>
      <c r="F20" s="1" t="s">
        <v>38</v>
      </c>
      <c r="G20" s="1" t="s">
        <v>40</v>
      </c>
      <c r="H20" s="1" t="s">
        <v>30</v>
      </c>
      <c r="I20" s="1" t="s">
        <v>31</v>
      </c>
      <c r="J20" s="1" t="s">
        <v>32</v>
      </c>
      <c r="K20" s="1" t="s">
        <v>19</v>
      </c>
      <c r="L20" s="1" t="s">
        <v>20</v>
      </c>
      <c r="M20" s="1" t="s">
        <v>36</v>
      </c>
      <c r="N20" s="1" t="s">
        <v>37</v>
      </c>
      <c r="O20" s="1" t="s">
        <v>39</v>
      </c>
      <c r="P20" s="1" t="s">
        <v>41</v>
      </c>
    </row>
    <row r="21" spans="3:10" s="2" customFormat="1" ht="12.75">
      <c r="C21" s="2" t="e">
        <f>_XLL.OFFICECOMCLIENT.APPLICATION.RANGELINK(C22:C22,D21:K21)</f>
        <v>#NAME?</v>
      </c>
      <c r="D21" s="2" t="str">
        <f>_XLL.OFFICECOMCLIENT.APPLICATION.COLUMNLINK(Лист1!A:A)</f>
        <v>Column 1, 9883022</v>
      </c>
      <c r="E21" s="2" t="str">
        <f>_XLL.OFFICECOMCLIENT.APPLICATION.COLUMNLINK(Лист1!B:B)</f>
        <v>Column 2, 9556059</v>
      </c>
      <c r="F21" s="2" t="str">
        <f>_XLL.OFFICECOMCLIENT.APPLICATION.COLUMNLINK(Лист1!E:E)</f>
        <v>Column 5, 9524344</v>
      </c>
      <c r="G21" s="2" t="str">
        <f>_XLL.OFFICECOMCLIENT.APPLICATION.COLUMNLINK(Лист1!F:F)</f>
        <v>Column 6, 9559398</v>
      </c>
      <c r="H21" s="2" t="e">
        <f>_XLL.OFFICECOMCLIENT.APPLICATION.COLUMNLINK(Лист1!G:G)</f>
        <v>#NAME?</v>
      </c>
      <c r="I21" s="2" t="str">
        <f>_XLL.OFFICECOMCLIENT.APPLICATION.COLUMNLINK(Лист1!C:C)</f>
        <v>Column 3, 9556059</v>
      </c>
      <c r="J21" s="2" t="str">
        <f>_XLL.OFFICECOMCLIENT.APPLICATION.COLUMNLINK(Лист1!D:D)</f>
        <v>Column 4, 9556059</v>
      </c>
    </row>
    <row r="22" spans="3:15" ht="12.75">
      <c r="C22" s="2" t="str">
        <f>_XLL.OFFICECOMCLIENT.APPLICATION.ROWLINK(Лист1!16:16)</f>
        <v>Row 16, 9422132</v>
      </c>
      <c r="K22" s="1">
        <v>1</v>
      </c>
      <c r="L22" s="1" t="s">
        <v>29</v>
      </c>
      <c r="M22" s="1" t="s">
        <v>27</v>
      </c>
      <c r="N22" s="1" t="s">
        <v>27</v>
      </c>
      <c r="O22" s="1" t="s">
        <v>27</v>
      </c>
    </row>
    <row r="23" spans="3:15" ht="12.75">
      <c r="C23" s="2" t="str">
        <f>_XLL.OFFICECOMCLIENT.APPLICATION.ROWLINK(Лист1!17:17)</f>
        <v>Row 17, 9422132</v>
      </c>
      <c r="K23" s="1">
        <v>2</v>
      </c>
      <c r="L23" s="1" t="s">
        <v>91</v>
      </c>
      <c r="M23" s="1" t="s">
        <v>27</v>
      </c>
      <c r="N23" s="1" t="s">
        <v>27</v>
      </c>
      <c r="O23" s="1" t="s">
        <v>27</v>
      </c>
    </row>
    <row r="24" spans="3:15" ht="12.75">
      <c r="C24" s="2" t="str">
        <f>_XLL.OFFICECOMCLIENT.APPLICATION.ROWLINK(Лист1!18:18)</f>
        <v>Row 18, 9422117</v>
      </c>
      <c r="K24" s="1">
        <v>3</v>
      </c>
      <c r="L24" s="1" t="s">
        <v>91</v>
      </c>
      <c r="M24" s="1" t="s">
        <v>48</v>
      </c>
      <c r="N24" s="1" t="s">
        <v>27</v>
      </c>
      <c r="O24" s="1" t="s">
        <v>27</v>
      </c>
    </row>
    <row r="25" spans="3:15" ht="12.75">
      <c r="C25" s="2" t="str">
        <f>_XLL.OFFICECOMCLIENT.APPLICATION.ROWLINK(Лист1!19:19)</f>
        <v>Row 19, 9422117</v>
      </c>
      <c r="K25" s="1">
        <v>4</v>
      </c>
      <c r="L25" s="1" t="s">
        <v>91</v>
      </c>
      <c r="M25" s="1" t="s">
        <v>92</v>
      </c>
      <c r="N25" s="1" t="s">
        <v>27</v>
      </c>
      <c r="O25" s="1" t="s">
        <v>27</v>
      </c>
    </row>
    <row r="26" spans="3:15" ht="12.75">
      <c r="C26" s="2" t="str">
        <f>_XLL.OFFICECOMCLIENT.APPLICATION.ROWLINK(Лист1!20:20)</f>
        <v>Row 20, 9422132</v>
      </c>
      <c r="K26" s="1">
        <v>5</v>
      </c>
      <c r="L26" s="1" t="s">
        <v>91</v>
      </c>
      <c r="M26" s="1" t="s">
        <v>92</v>
      </c>
      <c r="N26" s="1" t="s">
        <v>93</v>
      </c>
      <c r="O26" s="1" t="s">
        <v>27</v>
      </c>
    </row>
    <row r="27" spans="3:15" ht="12.75">
      <c r="C27" s="2" t="str">
        <f>_XLL.OFFICECOMCLIENT.APPLICATION.ROWLINK(Лист1!21:21)</f>
        <v>Row 21, 9422132</v>
      </c>
      <c r="K27" s="1">
        <v>6</v>
      </c>
      <c r="L27" s="1" t="s">
        <v>91</v>
      </c>
      <c r="M27" s="1" t="s">
        <v>92</v>
      </c>
      <c r="N27" s="1" t="s">
        <v>53</v>
      </c>
      <c r="O27" s="1" t="s">
        <v>94</v>
      </c>
    </row>
    <row r="28" spans="3:15" ht="12.75">
      <c r="C28" s="2" t="str">
        <f>_XLL.OFFICECOMCLIENT.APPLICATION.ROWLINK(Лист1!23:23)</f>
        <v>Row 23, 9422117</v>
      </c>
      <c r="K28" s="1">
        <v>7</v>
      </c>
      <c r="L28" s="1" t="s">
        <v>91</v>
      </c>
      <c r="M28" s="1" t="s">
        <v>95</v>
      </c>
      <c r="N28" s="1" t="s">
        <v>27</v>
      </c>
      <c r="O28" s="1" t="s">
        <v>27</v>
      </c>
    </row>
    <row r="29" spans="3:15" ht="12.75">
      <c r="C29" s="2" t="str">
        <f>_XLL.OFFICECOMCLIENT.APPLICATION.ROWLINK(Лист1!24:24)</f>
        <v>Row 24, 9422117</v>
      </c>
      <c r="K29" s="1">
        <v>8</v>
      </c>
      <c r="L29" s="1" t="s">
        <v>91</v>
      </c>
      <c r="M29" s="1" t="s">
        <v>95</v>
      </c>
      <c r="N29" s="1" t="s">
        <v>93</v>
      </c>
      <c r="O29" s="1" t="s">
        <v>27</v>
      </c>
    </row>
    <row r="30" spans="3:15" ht="12.75">
      <c r="C30" s="2" t="str">
        <f>_XLL.OFFICECOMCLIENT.APPLICATION.ROWLINK(Лист1!25:25)</f>
        <v>Row 25, 9422132</v>
      </c>
      <c r="K30" s="1">
        <v>9</v>
      </c>
      <c r="L30" s="1" t="s">
        <v>91</v>
      </c>
      <c r="M30" s="1" t="s">
        <v>95</v>
      </c>
      <c r="N30" s="1" t="s">
        <v>53</v>
      </c>
      <c r="O30" s="1" t="s">
        <v>94</v>
      </c>
    </row>
    <row r="31" spans="3:15" ht="12.75">
      <c r="C31" s="2" t="str">
        <f>_XLL.OFFICECOMCLIENT.APPLICATION.ROWLINK(Лист1!30:30)</f>
        <v>Row 30, 9422117</v>
      </c>
      <c r="K31" s="1">
        <v>10</v>
      </c>
      <c r="L31" s="1" t="s">
        <v>96</v>
      </c>
      <c r="M31" s="1" t="s">
        <v>27</v>
      </c>
      <c r="N31" s="1" t="s">
        <v>27</v>
      </c>
      <c r="O31" s="1" t="s">
        <v>27</v>
      </c>
    </row>
    <row r="32" spans="3:15" ht="12.75">
      <c r="C32" s="2" t="str">
        <f>_XLL.OFFICECOMCLIENT.APPLICATION.ROWLINK(Лист1!31:31)</f>
        <v>Row 31, 9422117</v>
      </c>
      <c r="K32" s="1">
        <v>11</v>
      </c>
      <c r="L32" s="1" t="s">
        <v>96</v>
      </c>
      <c r="M32" s="1" t="s">
        <v>48</v>
      </c>
      <c r="N32" s="1" t="s">
        <v>27</v>
      </c>
      <c r="O32" s="1" t="s">
        <v>27</v>
      </c>
    </row>
    <row r="33" spans="3:15" ht="12.75">
      <c r="C33" s="2" t="str">
        <f>_XLL.OFFICECOMCLIENT.APPLICATION.ROWLINK(Лист1!36:36)</f>
        <v>Row 36, 9422132</v>
      </c>
      <c r="K33" s="1">
        <v>12</v>
      </c>
      <c r="L33" s="1" t="s">
        <v>96</v>
      </c>
      <c r="M33" s="1" t="s">
        <v>95</v>
      </c>
      <c r="N33" s="1" t="s">
        <v>27</v>
      </c>
      <c r="O33" s="1" t="s">
        <v>27</v>
      </c>
    </row>
    <row r="34" spans="3:15" ht="12.75">
      <c r="C34" s="2" t="str">
        <f>_XLL.OFFICECOMCLIENT.APPLICATION.ROWLINK(Лист1!37:37)</f>
        <v>Row 37, 9422132</v>
      </c>
      <c r="K34" s="1">
        <v>13</v>
      </c>
      <c r="L34" s="1" t="s">
        <v>96</v>
      </c>
      <c r="M34" s="1" t="s">
        <v>95</v>
      </c>
      <c r="N34" s="1" t="s">
        <v>93</v>
      </c>
      <c r="O34" s="1" t="s">
        <v>27</v>
      </c>
    </row>
    <row r="35" spans="3:15" ht="12.75">
      <c r="C35" s="2" t="str">
        <f>_XLL.OFFICECOMCLIENT.APPLICATION.ROWLINK(Лист1!38:38)</f>
        <v>Row 38, 9422117</v>
      </c>
      <c r="K35" s="1">
        <v>14</v>
      </c>
      <c r="L35" s="1" t="s">
        <v>96</v>
      </c>
      <c r="M35" s="1" t="s">
        <v>95</v>
      </c>
      <c r="N35" s="1" t="s">
        <v>53</v>
      </c>
      <c r="O35" s="1" t="s">
        <v>94</v>
      </c>
    </row>
    <row r="36" spans="3:15" ht="12.75">
      <c r="C36" s="2" t="str">
        <f>_XLL.OFFICECOMCLIENT.APPLICATION.ROWLINK(Лист1!43:43)</f>
        <v>Row 43, 9422117</v>
      </c>
      <c r="K36" s="1">
        <v>15</v>
      </c>
      <c r="L36" s="1" t="s">
        <v>97</v>
      </c>
      <c r="M36" s="1" t="s">
        <v>27</v>
      </c>
      <c r="N36" s="1" t="s">
        <v>27</v>
      </c>
      <c r="O36" s="1" t="s">
        <v>27</v>
      </c>
    </row>
    <row r="37" spans="3:15" ht="12.75">
      <c r="C37" s="2" t="str">
        <f>_XLL.OFFICECOMCLIENT.APPLICATION.ROWLINK(Лист1!44:44)</f>
        <v>Row 44, 9422117</v>
      </c>
      <c r="K37" s="1">
        <v>16</v>
      </c>
      <c r="L37" s="1" t="s">
        <v>97</v>
      </c>
      <c r="M37" s="1" t="s">
        <v>48</v>
      </c>
      <c r="N37" s="1" t="s">
        <v>27</v>
      </c>
      <c r="O37" s="1" t="s">
        <v>27</v>
      </c>
    </row>
    <row r="38" spans="3:15" ht="12.75">
      <c r="C38" s="2" t="str">
        <f>_XLL.OFFICECOMCLIENT.APPLICATION.ROWLINK(Лист1!45:45)</f>
        <v>Row 45, 9422132</v>
      </c>
      <c r="K38" s="1">
        <v>17</v>
      </c>
      <c r="L38" s="1" t="s">
        <v>97</v>
      </c>
      <c r="M38" s="1" t="s">
        <v>98</v>
      </c>
      <c r="N38" s="1" t="s">
        <v>27</v>
      </c>
      <c r="O38" s="1" t="s">
        <v>27</v>
      </c>
    </row>
    <row r="39" spans="3:15" ht="12.75">
      <c r="C39" s="2" t="str">
        <f>_XLL.OFFICECOMCLIENT.APPLICATION.ROWLINK(Лист1!46:46)</f>
        <v>Row 46, 9422117</v>
      </c>
      <c r="K39" s="1">
        <v>18</v>
      </c>
      <c r="L39" s="1" t="s">
        <v>97</v>
      </c>
      <c r="M39" s="1" t="s">
        <v>98</v>
      </c>
      <c r="N39" s="1" t="s">
        <v>93</v>
      </c>
      <c r="O39" s="1" t="s">
        <v>27</v>
      </c>
    </row>
    <row r="40" spans="3:15" ht="12.75">
      <c r="C40" s="2" t="str">
        <f>_XLL.OFFICECOMCLIENT.APPLICATION.ROWLINK(Лист1!47:47)</f>
        <v>Row 47, 9422132</v>
      </c>
      <c r="K40" s="1">
        <v>19</v>
      </c>
      <c r="L40" s="1" t="s">
        <v>97</v>
      </c>
      <c r="M40" s="1" t="s">
        <v>98</v>
      </c>
      <c r="N40" s="1" t="s">
        <v>53</v>
      </c>
      <c r="O40" s="1" t="s">
        <v>99</v>
      </c>
    </row>
    <row r="41" spans="3:15" ht="12.75">
      <c r="C41" s="2" t="str">
        <f>_XLL.OFFICECOMCLIENT.APPLICATION.ROWLINK(Лист1!49:49)</f>
        <v>Row 49, 9723495</v>
      </c>
      <c r="K41" s="1">
        <v>20</v>
      </c>
      <c r="L41" s="1" t="s">
        <v>100</v>
      </c>
      <c r="M41" s="1" t="s">
        <v>27</v>
      </c>
      <c r="N41" s="1" t="s">
        <v>27</v>
      </c>
      <c r="O41" s="1" t="s">
        <v>27</v>
      </c>
    </row>
    <row r="42" spans="3:15" ht="12.75">
      <c r="C42" s="2" t="str">
        <f>_XLL.OFFICECOMCLIENT.APPLICATION.ROWLINK(Лист1!50:50)</f>
        <v>Row 50, 9723495</v>
      </c>
      <c r="K42" s="1">
        <v>21</v>
      </c>
      <c r="L42" s="1" t="s">
        <v>100</v>
      </c>
      <c r="M42" s="1" t="s">
        <v>67</v>
      </c>
      <c r="N42" s="1" t="s">
        <v>27</v>
      </c>
      <c r="O42" s="1" t="s">
        <v>27</v>
      </c>
    </row>
    <row r="43" spans="3:15" ht="12.75">
      <c r="C43" s="2" t="str">
        <f>_XLL.OFFICECOMCLIENT.APPLICATION.ROWLINK(Лист1!51:51)</f>
        <v>Row 51, 9723495</v>
      </c>
      <c r="K43" s="1">
        <v>22</v>
      </c>
      <c r="L43" s="1" t="s">
        <v>100</v>
      </c>
      <c r="M43" s="1" t="s">
        <v>101</v>
      </c>
      <c r="N43" s="1" t="s">
        <v>27</v>
      </c>
      <c r="O43" s="1" t="s">
        <v>27</v>
      </c>
    </row>
    <row r="44" spans="3:15" ht="12.75">
      <c r="C44" s="2" t="str">
        <f>_XLL.OFFICECOMCLIENT.APPLICATION.ROWLINK(Лист1!52:52)</f>
        <v>Row 52, 9723495</v>
      </c>
      <c r="K44" s="1">
        <v>23</v>
      </c>
      <c r="L44" s="1" t="s">
        <v>100</v>
      </c>
      <c r="M44" s="1" t="s">
        <v>101</v>
      </c>
      <c r="N44" s="1" t="s">
        <v>93</v>
      </c>
      <c r="O44" s="1" t="s">
        <v>27</v>
      </c>
    </row>
    <row r="45" spans="3:15" ht="12.75">
      <c r="C45" s="2" t="str">
        <f>_XLL.OFFICECOMCLIENT.APPLICATION.ROWLINK(Лист1!53:53)</f>
        <v>Row 53, 9723495</v>
      </c>
      <c r="K45" s="1">
        <v>24</v>
      </c>
      <c r="L45" s="1" t="s">
        <v>100</v>
      </c>
      <c r="M45" s="1" t="s">
        <v>101</v>
      </c>
      <c r="N45" s="1" t="s">
        <v>53</v>
      </c>
      <c r="O45" s="1" t="s">
        <v>102</v>
      </c>
    </row>
    <row r="46" spans="3:15" ht="12.75">
      <c r="C46" s="2" t="str">
        <f>_XLL.OFFICECOMCLIENT.APPLICATION.ROWLINK(Лист1!55:55)</f>
        <v>Row 55, 9422117</v>
      </c>
      <c r="K46" s="1">
        <v>25</v>
      </c>
      <c r="L46" s="1" t="s">
        <v>103</v>
      </c>
      <c r="M46" s="1" t="s">
        <v>27</v>
      </c>
      <c r="N46" s="1" t="s">
        <v>27</v>
      </c>
      <c r="O46" s="1" t="s">
        <v>27</v>
      </c>
    </row>
    <row r="47" spans="3:15" ht="12.75">
      <c r="C47" s="2" t="str">
        <f>_XLL.OFFICECOMCLIENT.APPLICATION.ROWLINK(Лист1!56:56)</f>
        <v>Row 56, 9422117</v>
      </c>
      <c r="K47" s="1">
        <v>26</v>
      </c>
      <c r="L47" s="1" t="s">
        <v>103</v>
      </c>
      <c r="M47" s="1" t="s">
        <v>69</v>
      </c>
      <c r="N47" s="1" t="s">
        <v>27</v>
      </c>
      <c r="O47" s="1" t="s">
        <v>27</v>
      </c>
    </row>
    <row r="48" spans="3:15" ht="12.75">
      <c r="C48" s="2" t="str">
        <f>_XLL.OFFICECOMCLIENT.APPLICATION.ROWLINK(Лист1!57:57)</f>
        <v>Row 57, 9422132</v>
      </c>
      <c r="K48" s="1">
        <v>27</v>
      </c>
      <c r="L48" s="1" t="s">
        <v>103</v>
      </c>
      <c r="M48" s="1" t="s">
        <v>104</v>
      </c>
      <c r="N48" s="1" t="s">
        <v>27</v>
      </c>
      <c r="O48" s="1" t="s">
        <v>27</v>
      </c>
    </row>
    <row r="49" spans="3:15" ht="12.75">
      <c r="C49" s="2" t="str">
        <f>_XLL.OFFICECOMCLIENT.APPLICATION.ROWLINK(Лист1!58:58)</f>
        <v>Row 58, 9422117</v>
      </c>
      <c r="K49" s="1">
        <v>28</v>
      </c>
      <c r="L49" s="1" t="s">
        <v>103</v>
      </c>
      <c r="M49" s="1" t="s">
        <v>104</v>
      </c>
      <c r="N49" s="1" t="s">
        <v>93</v>
      </c>
      <c r="O49" s="1" t="s">
        <v>27</v>
      </c>
    </row>
    <row r="50" spans="3:15" ht="12.75">
      <c r="C50" s="2" t="str">
        <f>_XLL.OFFICECOMCLIENT.APPLICATION.ROWLINK(Лист1!59:59)</f>
        <v>Row 59, 9422132</v>
      </c>
      <c r="K50" s="1">
        <v>29</v>
      </c>
      <c r="L50" s="1" t="s">
        <v>103</v>
      </c>
      <c r="M50" s="1" t="s">
        <v>104</v>
      </c>
      <c r="N50" s="1" t="s">
        <v>53</v>
      </c>
      <c r="O50" s="1" t="s">
        <v>102</v>
      </c>
    </row>
    <row r="51" spans="3:15" ht="12.75">
      <c r="C51" s="2" t="str">
        <f>_XLL.OFFICECOMCLIENT.APPLICATION.ROWLINK(Лист1!61:61)</f>
        <v>Row 61, 9422132</v>
      </c>
      <c r="K51" s="1">
        <v>30</v>
      </c>
      <c r="L51" s="1" t="s">
        <v>105</v>
      </c>
      <c r="M51" s="1" t="s">
        <v>27</v>
      </c>
      <c r="N51" s="1" t="s">
        <v>27</v>
      </c>
      <c r="O51" s="1" t="s">
        <v>27</v>
      </c>
    </row>
    <row r="52" spans="3:15" ht="12.75">
      <c r="C52" s="2" t="str">
        <f>_XLL.OFFICECOMCLIENT.APPLICATION.ROWLINK(Лист1!62:62)</f>
        <v>Row 62, 9422132</v>
      </c>
      <c r="K52" s="1">
        <v>31</v>
      </c>
      <c r="L52" s="1" t="s">
        <v>105</v>
      </c>
      <c r="M52" s="1" t="s">
        <v>69</v>
      </c>
      <c r="N52" s="1" t="s">
        <v>27</v>
      </c>
      <c r="O52" s="1" t="s">
        <v>27</v>
      </c>
    </row>
    <row r="53" spans="3:15" ht="12.75">
      <c r="C53" s="2" t="str">
        <f>_XLL.OFFICECOMCLIENT.APPLICATION.ROWLINK(Лист1!63:63)</f>
        <v>Row 63, 9422132</v>
      </c>
      <c r="K53" s="1">
        <v>32</v>
      </c>
      <c r="L53" s="1" t="s">
        <v>105</v>
      </c>
      <c r="M53" s="1" t="s">
        <v>104</v>
      </c>
      <c r="N53" s="1" t="s">
        <v>27</v>
      </c>
      <c r="O53" s="1" t="s">
        <v>27</v>
      </c>
    </row>
    <row r="54" spans="3:15" ht="12.75">
      <c r="C54" s="2" t="str">
        <f>_XLL.OFFICECOMCLIENT.APPLICATION.ROWLINK(Лист1!64:64)</f>
        <v>Row 64, 9422117</v>
      </c>
      <c r="K54" s="1">
        <v>33</v>
      </c>
      <c r="L54" s="1" t="s">
        <v>105</v>
      </c>
      <c r="M54" s="1" t="s">
        <v>104</v>
      </c>
      <c r="N54" s="1" t="s">
        <v>93</v>
      </c>
      <c r="O54" s="1" t="s">
        <v>27</v>
      </c>
    </row>
    <row r="55" spans="3:15" ht="12.75">
      <c r="C55" s="2" t="str">
        <f>_XLL.OFFICECOMCLIENT.APPLICATION.ROWLINK(Лист1!65:65)</f>
        <v>Row 65, 9422132</v>
      </c>
      <c r="K55" s="1">
        <v>34</v>
      </c>
      <c r="L55" s="1" t="s">
        <v>105</v>
      </c>
      <c r="M55" s="1" t="s">
        <v>104</v>
      </c>
      <c r="N55" s="1" t="s">
        <v>53</v>
      </c>
      <c r="O55" s="1" t="s">
        <v>102</v>
      </c>
    </row>
    <row r="56" spans="3:15" ht="12.75">
      <c r="C56" s="2" t="str">
        <f>_XLL.OFFICECOMCLIENT.APPLICATION.ROWLINK(Лист1!67:67)</f>
        <v>Row 67, 9422117</v>
      </c>
      <c r="K56" s="1">
        <v>35</v>
      </c>
      <c r="L56" s="1" t="s">
        <v>106</v>
      </c>
      <c r="M56" s="1" t="s">
        <v>27</v>
      </c>
      <c r="N56" s="1" t="s">
        <v>27</v>
      </c>
      <c r="O56" s="1" t="s">
        <v>27</v>
      </c>
    </row>
    <row r="57" spans="3:15" ht="12.75">
      <c r="C57" s="2" t="str">
        <f>_XLL.OFFICECOMCLIENT.APPLICATION.ROWLINK(Лист1!68:68)</f>
        <v>Row 68, 9422132</v>
      </c>
      <c r="K57" s="1">
        <v>36</v>
      </c>
      <c r="L57" s="1" t="s">
        <v>106</v>
      </c>
      <c r="M57" s="1" t="s">
        <v>69</v>
      </c>
      <c r="N57" s="1" t="s">
        <v>27</v>
      </c>
      <c r="O57" s="1" t="s">
        <v>27</v>
      </c>
    </row>
    <row r="58" spans="3:15" ht="12.75">
      <c r="C58" s="2" t="str">
        <f>_XLL.OFFICECOMCLIENT.APPLICATION.ROWLINK(Лист1!69:69)</f>
        <v>Row 69, 9422117</v>
      </c>
      <c r="K58" s="1">
        <v>37</v>
      </c>
      <c r="L58" s="1" t="s">
        <v>106</v>
      </c>
      <c r="M58" s="1" t="s">
        <v>104</v>
      </c>
      <c r="N58" s="1" t="s">
        <v>27</v>
      </c>
      <c r="O58" s="1" t="s">
        <v>27</v>
      </c>
    </row>
    <row r="59" spans="3:15" ht="12.75">
      <c r="C59" s="2" t="str">
        <f>_XLL.OFFICECOMCLIENT.APPLICATION.ROWLINK(Лист1!70:70)</f>
        <v>Row 70, 9422117</v>
      </c>
      <c r="K59" s="1">
        <v>38</v>
      </c>
      <c r="L59" s="1" t="s">
        <v>106</v>
      </c>
      <c r="M59" s="1" t="s">
        <v>104</v>
      </c>
      <c r="N59" s="1" t="s">
        <v>93</v>
      </c>
      <c r="O59" s="1" t="s">
        <v>27</v>
      </c>
    </row>
    <row r="60" spans="3:15" ht="12.75">
      <c r="C60" s="2" t="str">
        <f>_XLL.OFFICECOMCLIENT.APPLICATION.ROWLINK(Лист1!71:71)</f>
        <v>Row 71, 9559398</v>
      </c>
      <c r="K60" s="1">
        <v>39</v>
      </c>
      <c r="L60" s="1" t="s">
        <v>106</v>
      </c>
      <c r="M60" s="1" t="s">
        <v>104</v>
      </c>
      <c r="N60" s="1" t="s">
        <v>53</v>
      </c>
      <c r="O60" s="1" t="s">
        <v>102</v>
      </c>
    </row>
    <row r="61" spans="3:15" ht="12.75">
      <c r="C61" s="2" t="str">
        <f>_XLL.OFFICECOMCLIENT.APPLICATION.ROWLINK(Лист1!73:73)</f>
        <v>Row 73, 9547370</v>
      </c>
      <c r="K61" s="1">
        <v>40</v>
      </c>
      <c r="L61" s="1" t="s">
        <v>107</v>
      </c>
      <c r="M61" s="1" t="s">
        <v>27</v>
      </c>
      <c r="N61" s="1" t="s">
        <v>27</v>
      </c>
      <c r="O61" s="1" t="s">
        <v>27</v>
      </c>
    </row>
    <row r="62" spans="3:15" ht="12.75">
      <c r="C62" s="2" t="str">
        <f>_XLL.OFFICECOMCLIENT.APPLICATION.ROWLINK(Лист1!84:84)</f>
        <v>Row 84, 9547370</v>
      </c>
      <c r="K62" s="1">
        <v>41</v>
      </c>
      <c r="L62" s="1" t="s">
        <v>107</v>
      </c>
      <c r="M62" s="1" t="s">
        <v>69</v>
      </c>
      <c r="N62" s="1" t="s">
        <v>27</v>
      </c>
      <c r="O62" s="1" t="s">
        <v>27</v>
      </c>
    </row>
    <row r="63" spans="3:15" ht="12.75">
      <c r="C63" s="2" t="str">
        <f>_XLL.OFFICECOMCLIENT.APPLICATION.ROWLINK(Лист1!85:85)</f>
        <v>Row 85, 9547370</v>
      </c>
      <c r="K63" s="1">
        <v>42</v>
      </c>
      <c r="L63" s="1" t="s">
        <v>107</v>
      </c>
      <c r="M63" s="1" t="s">
        <v>104</v>
      </c>
      <c r="N63" s="1" t="s">
        <v>27</v>
      </c>
      <c r="O63" s="1" t="s">
        <v>27</v>
      </c>
    </row>
    <row r="64" spans="3:15" ht="12.75">
      <c r="C64" s="2" t="str">
        <f>_XLL.OFFICECOMCLIENT.APPLICATION.ROWLINK(Лист1!86:86)</f>
        <v>Row 86, 9547370</v>
      </c>
      <c r="K64" s="1">
        <v>43</v>
      </c>
      <c r="L64" s="1" t="s">
        <v>107</v>
      </c>
      <c r="M64" s="1" t="s">
        <v>104</v>
      </c>
      <c r="N64" s="1" t="s">
        <v>93</v>
      </c>
      <c r="O64" s="1" t="s">
        <v>27</v>
      </c>
    </row>
    <row r="65" spans="3:15" ht="12.75">
      <c r="C65" s="2" t="str">
        <f>_XLL.OFFICECOMCLIENT.APPLICATION.ROWLINK(Лист1!87:87)</f>
        <v>Row 87, 9547370</v>
      </c>
      <c r="K65" s="1">
        <v>44</v>
      </c>
      <c r="L65" s="1" t="s">
        <v>107</v>
      </c>
      <c r="M65" s="1" t="s">
        <v>104</v>
      </c>
      <c r="N65" s="1" t="s">
        <v>53</v>
      </c>
      <c r="O65" s="1" t="s">
        <v>102</v>
      </c>
    </row>
    <row r="66" spans="3:15" ht="12.75">
      <c r="C66" s="2" t="str">
        <f>_XLL.OFFICECOMCLIENT.APPLICATION.ROWLINK(Лист1!89:89)</f>
        <v>Row 89, 9422117</v>
      </c>
      <c r="K66" s="1">
        <v>45</v>
      </c>
      <c r="L66" s="1" t="s">
        <v>108</v>
      </c>
      <c r="M66" s="1" t="s">
        <v>27</v>
      </c>
      <c r="N66" s="1" t="s">
        <v>27</v>
      </c>
      <c r="O66" s="1" t="s">
        <v>27</v>
      </c>
    </row>
    <row r="67" spans="3:15" ht="12.75">
      <c r="C67" s="2" t="str">
        <f>_XLL.OFFICECOMCLIENT.APPLICATION.ROWLINK(Лист1!90:90)</f>
        <v>Row 90, 9422132</v>
      </c>
      <c r="K67" s="1">
        <v>46</v>
      </c>
      <c r="L67" s="1" t="s">
        <v>108</v>
      </c>
      <c r="M67" s="1" t="s">
        <v>85</v>
      </c>
      <c r="N67" s="1" t="s">
        <v>27</v>
      </c>
      <c r="O67" s="1" t="s">
        <v>27</v>
      </c>
    </row>
    <row r="68" spans="3:15" ht="12.75">
      <c r="C68" s="2" t="str">
        <f>_XLL.OFFICECOMCLIENT.APPLICATION.ROWLINK(Лист1!91:91)</f>
        <v>Row 91, 9422132</v>
      </c>
      <c r="K68" s="1">
        <v>47</v>
      </c>
      <c r="L68" s="1" t="s">
        <v>108</v>
      </c>
      <c r="M68" s="1" t="s">
        <v>109</v>
      </c>
      <c r="N68" s="1" t="s">
        <v>27</v>
      </c>
      <c r="O68" s="1" t="s">
        <v>27</v>
      </c>
    </row>
    <row r="69" spans="3:15" ht="12.75">
      <c r="C69" s="2" t="str">
        <f>_XLL.OFFICECOMCLIENT.APPLICATION.ROWLINK(Лист1!92:92)</f>
        <v>Row 92, 9422132</v>
      </c>
      <c r="K69" s="1">
        <v>48</v>
      </c>
      <c r="L69" s="1" t="s">
        <v>108</v>
      </c>
      <c r="M69" s="1" t="s">
        <v>109</v>
      </c>
      <c r="N69" s="1" t="s">
        <v>93</v>
      </c>
      <c r="O69" s="1" t="s">
        <v>27</v>
      </c>
    </row>
    <row r="70" spans="3:15" ht="12.75">
      <c r="C70" s="2" t="str">
        <f>_XLL.OFFICECOMCLIENT.APPLICATION.ROWLINK(Лист1!93:93)</f>
        <v>Row 93, 9422132</v>
      </c>
      <c r="K70" s="1">
        <v>49</v>
      </c>
      <c r="L70" s="1" t="s">
        <v>108</v>
      </c>
      <c r="M70" s="1" t="s">
        <v>109</v>
      </c>
      <c r="N70" s="1" t="s">
        <v>53</v>
      </c>
      <c r="O70" s="1" t="s">
        <v>99</v>
      </c>
    </row>
    <row r="71" spans="3:15" ht="12.75">
      <c r="C71" s="2" t="str">
        <f>_XLL.OFFICECOMCLIENT.APPLICATION.ROWLINK(Лист1!95:95)</f>
        <v>Row 95, 9422117</v>
      </c>
      <c r="K71" s="1">
        <v>50</v>
      </c>
      <c r="L71" s="1" t="s">
        <v>110</v>
      </c>
      <c r="M71" s="1" t="s">
        <v>27</v>
      </c>
      <c r="N71" s="1" t="s">
        <v>27</v>
      </c>
      <c r="O71" s="1" t="s">
        <v>27</v>
      </c>
    </row>
    <row r="72" spans="3:15" ht="12.75">
      <c r="C72" s="2" t="str">
        <f>_XLL.OFFICECOMCLIENT.APPLICATION.ROWLINK(Лист1!96:96)</f>
        <v>Row 96, 9422132</v>
      </c>
      <c r="K72" s="1">
        <v>51</v>
      </c>
      <c r="L72" s="1" t="s">
        <v>110</v>
      </c>
      <c r="M72" s="1" t="s">
        <v>67</v>
      </c>
      <c r="N72" s="1" t="s">
        <v>27</v>
      </c>
      <c r="O72" s="1" t="s">
        <v>27</v>
      </c>
    </row>
    <row r="73" spans="3:15" ht="12.75">
      <c r="C73" s="2" t="str">
        <f>_XLL.OFFICECOMCLIENT.APPLICATION.ROWLINK(Лист1!97:97)</f>
        <v>Row 97, 9422132</v>
      </c>
      <c r="K73" s="1">
        <v>52</v>
      </c>
      <c r="L73" s="1" t="s">
        <v>110</v>
      </c>
      <c r="M73" s="1" t="s">
        <v>111</v>
      </c>
      <c r="N73" s="1" t="s">
        <v>27</v>
      </c>
      <c r="O73" s="1" t="s">
        <v>27</v>
      </c>
    </row>
    <row r="74" spans="3:15" ht="12.75">
      <c r="C74" s="2" t="str">
        <f>_XLL.OFFICECOMCLIENT.APPLICATION.ROWLINK(Лист1!98:98)</f>
        <v>Row 98, 9422117</v>
      </c>
      <c r="K74" s="1">
        <v>53</v>
      </c>
      <c r="L74" s="1" t="s">
        <v>110</v>
      </c>
      <c r="M74" s="1" t="s">
        <v>111</v>
      </c>
      <c r="N74" s="1" t="s">
        <v>93</v>
      </c>
      <c r="O74" s="1" t="s">
        <v>27</v>
      </c>
    </row>
    <row r="75" spans="3:15" ht="12.75">
      <c r="C75" s="2" t="str">
        <f>_XLL.OFFICECOMCLIENT.APPLICATION.ROWLINK(Лист1!99:99)</f>
        <v>Row 99, 9422132</v>
      </c>
      <c r="K75" s="1">
        <v>54</v>
      </c>
      <c r="L75" s="1" t="s">
        <v>110</v>
      </c>
      <c r="M75" s="1" t="s">
        <v>111</v>
      </c>
      <c r="N75" s="1" t="s">
        <v>53</v>
      </c>
      <c r="O75" s="1" t="s">
        <v>102</v>
      </c>
    </row>
    <row r="76" spans="3:15" ht="12.75">
      <c r="C76" s="2" t="str">
        <f>_XLL.OFFICECOMCLIENT.APPLICATION.ROWLINK(Лист1!101:101)</f>
        <v>Row 101, 9422117</v>
      </c>
      <c r="K76" s="1">
        <v>55</v>
      </c>
      <c r="L76" s="1" t="s">
        <v>112</v>
      </c>
      <c r="M76" s="1" t="s">
        <v>27</v>
      </c>
      <c r="N76" s="1" t="s">
        <v>27</v>
      </c>
      <c r="O76" s="1" t="s">
        <v>27</v>
      </c>
    </row>
    <row r="77" spans="3:15" ht="12.75">
      <c r="C77" s="2" t="str">
        <f>_XLL.OFFICECOMCLIENT.APPLICATION.ROWLINK(Лист1!102:102)</f>
        <v>Row 102, 9422132</v>
      </c>
      <c r="K77" s="1">
        <v>56</v>
      </c>
      <c r="L77" s="1" t="s">
        <v>112</v>
      </c>
      <c r="M77" s="1" t="s">
        <v>67</v>
      </c>
      <c r="N77" s="1" t="s">
        <v>27</v>
      </c>
      <c r="O77" s="1" t="s">
        <v>27</v>
      </c>
    </row>
    <row r="78" spans="3:15" ht="12.75">
      <c r="C78" s="2" t="str">
        <f>_XLL.OFFICECOMCLIENT.APPLICATION.ROWLINK(Лист1!103:103)</f>
        <v>Row 103, 9422132</v>
      </c>
      <c r="K78" s="1">
        <v>57</v>
      </c>
      <c r="L78" s="1" t="s">
        <v>112</v>
      </c>
      <c r="M78" s="1" t="s">
        <v>111</v>
      </c>
      <c r="N78" s="1" t="s">
        <v>27</v>
      </c>
      <c r="O78" s="1" t="s">
        <v>27</v>
      </c>
    </row>
    <row r="79" spans="3:15" ht="12.75">
      <c r="C79" s="2" t="str">
        <f>_XLL.OFFICECOMCLIENT.APPLICATION.ROWLINK(Лист1!104:104)</f>
        <v>Row 104, 9422117</v>
      </c>
      <c r="K79" s="1">
        <v>58</v>
      </c>
      <c r="L79" s="1" t="s">
        <v>112</v>
      </c>
      <c r="M79" s="1" t="s">
        <v>111</v>
      </c>
      <c r="N79" s="1" t="s">
        <v>93</v>
      </c>
      <c r="O79" s="1" t="s">
        <v>27</v>
      </c>
    </row>
    <row r="80" spans="3:15" ht="12.75">
      <c r="C80" s="2" t="str">
        <f>_XLL.OFFICECOMCLIENT.APPLICATION.ROWLINK(Лист1!105:105)</f>
        <v>Row 105, 9422117</v>
      </c>
      <c r="K80" s="1">
        <v>59</v>
      </c>
      <c r="L80" s="1" t="s">
        <v>112</v>
      </c>
      <c r="M80" s="1" t="s">
        <v>111</v>
      </c>
      <c r="N80" s="1" t="s">
        <v>53</v>
      </c>
      <c r="O80" s="1" t="s">
        <v>102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2013-01-12T09:25:19Z</cp:lastPrinted>
  <dcterms:created xsi:type="dcterms:W3CDTF">2007-03-15T07:39:02Z</dcterms:created>
  <dcterms:modified xsi:type="dcterms:W3CDTF">2013-01-15T07:04:01Z</dcterms:modified>
  <cp:category/>
  <cp:version/>
  <cp:contentType/>
  <cp:contentStatus/>
</cp:coreProperties>
</file>