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015" windowHeight="1006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'v1bvyumsqh02d2hwuje5xik5uk'!$L$20:$P$20</definedName>
    <definedName name="eaho2ejrtdbq5dbiou1fruoidk">'v1bvyumsqh02d2hwuje5xik5uk'!$B$15</definedName>
    <definedName name="frupzostrx2engzlq5coj1izgc">'v1bvyumsqh02d2hwuje5xik5uk'!$C$21:$C$127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'v1bvyumsqh02d2hwuje5xik5uk'!$K$21:$K$127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'Лист1'!$14:$14</definedName>
  </definedNames>
  <calcPr fullCalcOnLoad="1"/>
</workbook>
</file>

<file path=xl/comments2.xml><?xml version="1.0" encoding="utf-8"?>
<comments xmlns="http://schemas.openxmlformats.org/spreadsheetml/2006/main">
  <authors>
    <author>Sapfir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<sst xmlns="http://schemas.openxmlformats.org/spreadsheetml/2006/main" count="747" uniqueCount="149">
  <si>
    <t>Лист1</t>
  </si>
  <si>
    <t>CalcsheetClient.Data</t>
  </si>
  <si>
    <t>[RowID]</t>
  </si>
  <si>
    <t>Название
Формируется автоматически</t>
  </si>
  <si>
    <t>Название</t>
  </si>
  <si>
    <t>RowName</t>
  </si>
  <si>
    <t>ЦС
Код</t>
  </si>
  <si>
    <t>Код ЦС</t>
  </si>
  <si>
    <t>Ведомства
Код</t>
  </si>
  <si>
    <t>Код Ведомства</t>
  </si>
  <si>
    <t>RGD_0</t>
  </si>
  <si>
    <t>Формула
Раздел</t>
  </si>
  <si>
    <t>Раздел</t>
  </si>
  <si>
    <t>{516DB22F-11B9-499B-AF41-C8B919ECD646}</t>
  </si>
  <si>
    <t>Формула
Подраздел</t>
  </si>
  <si>
    <t>Подраздел</t>
  </si>
  <si>
    <t>{564A21D6-A163-49E6-988F-9187AB68D91B}</t>
  </si>
  <si>
    <t>[Bookmark]</t>
  </si>
  <si>
    <t>CLS_S_137</t>
  </si>
  <si>
    <t>Целевая статья</t>
  </si>
  <si>
    <t>Ведомство</t>
  </si>
  <si>
    <t>Итого</t>
  </si>
  <si>
    <t>7950000</t>
  </si>
  <si>
    <t/>
  </si>
  <si>
    <t>Целевые программы муниципальных образований</t>
  </si>
  <si>
    <t>03B</t>
  </si>
  <si>
    <t>Вариант: Малопургинский 2012;
Таблица: Проект 2013 (КБ).;
Данные
%Малопургинский район</t>
  </si>
  <si>
    <t>Отклонение</t>
  </si>
  <si>
    <t>Вариант=Малопургинский 2012;
Табл=Проект 2013 (КБ).;
МО=1302000;
БКД=00000000;
КОСГУ=000;
УБ=1121;
Программы=0000;
ЭД_БКД=00;
Балансировка бюджета=21;
Узлы=20;</t>
  </si>
  <si>
    <t>Формула
Отклонение</t>
  </si>
  <si>
    <t>RG_14_1</t>
  </si>
  <si>
    <t>EXPR_25</t>
  </si>
  <si>
    <t>EXPR_26</t>
  </si>
  <si>
    <t>CLS_F_FullBusinessCode_145</t>
  </si>
  <si>
    <t>CLS_S_145</t>
  </si>
  <si>
    <t>CLS_S_147</t>
  </si>
  <si>
    <t>CLS_F_FullBusinessCode_144</t>
  </si>
  <si>
    <t>CLS_S_144</t>
  </si>
  <si>
    <t>CLS_F_FullBusinessCode_146</t>
  </si>
  <si>
    <t>CLS_S_146</t>
  </si>
  <si>
    <t>{649FA5AE-5A68-4D18-BAA0-F7EDAEE3F1AA}</t>
  </si>
  <si>
    <t>2486</t>
  </si>
  <si>
    <t>1385=-1,1396=-1,1398=-1,1386=-1</t>
  </si>
  <si>
    <t>Районная целевая программа "Детское и школьное питание на 2010 - 2014 годы"</t>
  </si>
  <si>
    <t>7950200</t>
  </si>
  <si>
    <t>Образование</t>
  </si>
  <si>
    <t>07</t>
  </si>
  <si>
    <t>Дошкольное образование</t>
  </si>
  <si>
    <t>01</t>
  </si>
  <si>
    <t>Управление образования администрации муниципального образования "Малопургинский район"</t>
  </si>
  <si>
    <t>612</t>
  </si>
  <si>
    <t>556</t>
  </si>
  <si>
    <t>Общее образование</t>
  </si>
  <si>
    <t>02</t>
  </si>
  <si>
    <t>244</t>
  </si>
  <si>
    <t>Муниципальная целевая программа "Энергосбережение и повышение энергетической эффективности в бюджетной сфере и ЖКХ муниципального образования "Малопургинский район" на 2010-2014 годы"</t>
  </si>
  <si>
    <t>7950300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</si>
  <si>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</si>
  <si>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</si>
  <si>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</si>
  <si>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Администрация муниципального образования "Малопургинский район"</t>
  </si>
  <si>
    <t>551</t>
  </si>
  <si>
    <t>Муниципальная целевая программа "Молодежь Малопургинского района"</t>
  </si>
  <si>
    <t>7950400</t>
  </si>
  <si>
    <t>Молодежная политика и оздоровление детей</t>
  </si>
  <si>
    <t>Управление по делам культуры, спорта и молодежной политике администрации муниципального образования "Малопургинский район"</t>
  </si>
  <si>
    <t>555</t>
  </si>
  <si>
    <t>Национальная экономика</t>
  </si>
  <si>
    <t>09</t>
  </si>
  <si>
    <t>Здравоохранение</t>
  </si>
  <si>
    <t>Амбулаторная помощь</t>
  </si>
  <si>
    <t>Муниципальная целевая программа "Туберкулез" муниципального образования "Малопургинский район" на 2010-2015 годы</t>
  </si>
  <si>
    <t>7950900</t>
  </si>
  <si>
    <t>7951000</t>
  </si>
  <si>
    <t>7951100</t>
  </si>
  <si>
    <t>Культура и кинематография</t>
  </si>
  <si>
    <t>08</t>
  </si>
  <si>
    <t>Культура</t>
  </si>
  <si>
    <t>Муниципальная целевая программа "Поддержка семеноводства сельскохозяйственных предприятий" (2012 - 2015 г.г.)</t>
  </si>
  <si>
    <t>7951200</t>
  </si>
  <si>
    <t>Сельское хозяйство и рыболовство</t>
  </si>
  <si>
    <t>05</t>
  </si>
  <si>
    <t>Муниципальная целевая программа "Сохранение плодородия почв Малопургинского района на 2013 год"</t>
  </si>
  <si>
    <t>7951400</t>
  </si>
  <si>
    <t>Муниципальная целевая программа "Забота"</t>
  </si>
  <si>
    <t>7951500</t>
  </si>
  <si>
    <t>Социальная политика</t>
  </si>
  <si>
    <t>10</t>
  </si>
  <si>
    <t>Социальное обеспечение населения</t>
  </si>
  <si>
    <t>03</t>
  </si>
  <si>
    <t>Другие общегосударственные вопросы</t>
  </si>
  <si>
    <t>13</t>
  </si>
  <si>
    <t>Муниципальная целевая программа "Развитие малого и среднего предпринимательства в Малопургинском районе"</t>
  </si>
  <si>
    <t>7951900</t>
  </si>
  <si>
    <t>Муниципальная целевая программа "Повышение эффективности расходов бюджета муниципального образования "Малопургинский район""</t>
  </si>
  <si>
    <t>7952000</t>
  </si>
  <si>
    <t>Муниципальная целевая программа "Развитие туризма в муниципальном образовании "Малопургинский район""</t>
  </si>
  <si>
    <t>7952100</t>
  </si>
  <si>
    <t>Другие вопросы в области национальной экономики</t>
  </si>
  <si>
    <t>12</t>
  </si>
  <si>
    <t>03B02</t>
  </si>
  <si>
    <t>0701</t>
  </si>
  <si>
    <t>6</t>
  </si>
  <si>
    <t>04S</t>
  </si>
  <si>
    <t>0702</t>
  </si>
  <si>
    <t>2</t>
  </si>
  <si>
    <t>03B03</t>
  </si>
  <si>
    <t>0104</t>
  </si>
  <si>
    <t>04O</t>
  </si>
  <si>
    <t>03B04</t>
  </si>
  <si>
    <t>0707</t>
  </si>
  <si>
    <t>054</t>
  </si>
  <si>
    <t>03B05</t>
  </si>
  <si>
    <t>0409</t>
  </si>
  <si>
    <t>03B07</t>
  </si>
  <si>
    <t>0902</t>
  </si>
  <si>
    <t>03B08</t>
  </si>
  <si>
    <t>03B09</t>
  </si>
  <si>
    <t>03B0A</t>
  </si>
  <si>
    <t>03B0B</t>
  </si>
  <si>
    <t>0801</t>
  </si>
  <si>
    <t>03B0C</t>
  </si>
  <si>
    <t>0405</t>
  </si>
  <si>
    <t>8</t>
  </si>
  <si>
    <t>81</t>
  </si>
  <si>
    <t>03B0D</t>
  </si>
  <si>
    <t>03B0E</t>
  </si>
  <si>
    <t>03B0F</t>
  </si>
  <si>
    <t>1003</t>
  </si>
  <si>
    <t>03B0G</t>
  </si>
  <si>
    <t>0113</t>
  </si>
  <si>
    <t>03B0H</t>
  </si>
  <si>
    <t>0314</t>
  </si>
  <si>
    <t>03B0I</t>
  </si>
  <si>
    <t>03B0J</t>
  </si>
  <si>
    <t>03B0K</t>
  </si>
  <si>
    <t>05K</t>
  </si>
  <si>
    <t>03B0L</t>
  </si>
  <si>
    <t>0412</t>
  </si>
  <si>
    <t>Приложение № 14</t>
  </si>
  <si>
    <t>Перечень муниципальных целевых программ, предусмотренных к финансированию из бюджета муниципального образования "Малопургинский район" и объемы бюджетных ассигнований на их реализацию на 2013 год</t>
  </si>
  <si>
    <t>тыс. рублей</t>
  </si>
  <si>
    <t>от 13 декабря 2012 года  № 8-9-70</t>
  </si>
  <si>
    <t>к решению Совета депутатов</t>
  </si>
  <si>
    <t>муниципального образования "Малопургинский район"</t>
  </si>
  <si>
    <t>Приложение № 5</t>
  </si>
  <si>
    <t>Муниципальная целевая программа "Комплексные меры противодействия злоупотреблению наркотиками и их незаконному обороту в Малопургинском районе на 2013-2015 годы"</t>
  </si>
  <si>
    <t>Муниципальная целевая программа "Сохранение и развитие национальных культур народов, проживающих на территории Малопургинского района на 2013-2015 годы"</t>
  </si>
  <si>
    <t>от 30 декабря 2013 года  № 15-1-170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</si>
</sst>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Times New Roman"/>
      <family val="0"/>
    </font>
    <font>
      <b/>
      <sz val="8"/>
      <name val="Tahoma"/>
      <family val="2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0" fontId="32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6" borderId="7" applyNumberFormat="0" applyAlignment="0" applyProtection="0"/>
    <xf numFmtId="0" fontId="2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 quotePrefix="1">
      <alignment wrapText="1"/>
    </xf>
    <xf numFmtId="0" fontId="4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wrapText="1"/>
    </xf>
    <xf numFmtId="0" fontId="5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0" fontId="0" fillId="8" borderId="10" xfId="0" applyFill="1" applyBorder="1" applyAlignment="1" applyProtection="1">
      <alignment shrinkToFit="1"/>
      <protection locked="0"/>
    </xf>
    <xf numFmtId="0" fontId="0" fillId="8" borderId="0" xfId="0" applyFill="1" applyAlignment="1">
      <alignment horizontal="right"/>
    </xf>
    <xf numFmtId="0" fontId="4" fillId="8" borderId="0" xfId="0" applyFont="1" applyFill="1" applyAlignment="1" quotePrefix="1">
      <alignment wrapText="1"/>
    </xf>
    <xf numFmtId="0" fontId="3" fillId="8" borderId="0" xfId="0" applyFont="1" applyFill="1" applyAlignment="1" quotePrefix="1">
      <alignment wrapText="1"/>
    </xf>
    <xf numFmtId="0" fontId="5" fillId="8" borderId="10" xfId="0" applyFont="1" applyFill="1" applyBorder="1" applyAlignment="1" applyProtection="1">
      <alignment shrinkToFit="1"/>
      <protection locked="0"/>
    </xf>
    <xf numFmtId="0" fontId="2" fillId="8" borderId="10" xfId="0" applyFont="1" applyFill="1" applyBorder="1" applyAlignment="1">
      <alignment shrinkToFit="1"/>
    </xf>
    <xf numFmtId="0" fontId="0" fillId="8" borderId="0" xfId="0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11" fillId="8" borderId="10" xfId="0" applyFont="1" applyFill="1" applyBorder="1" applyAlignment="1" applyProtection="1">
      <alignment shrinkToFit="1"/>
      <protection locked="0"/>
    </xf>
    <xf numFmtId="0" fontId="11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 quotePrefix="1">
      <alignment wrapText="1"/>
    </xf>
    <xf numFmtId="49" fontId="5" fillId="0" borderId="0" xfId="0" applyNumberFormat="1" applyFont="1" applyFill="1" applyAlignment="1" quotePrefix="1">
      <alignment wrapText="1"/>
    </xf>
    <xf numFmtId="49" fontId="5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8" borderId="10" xfId="0" applyFont="1" applyFill="1" applyBorder="1" applyAlignment="1" applyProtection="1">
      <alignment shrinkToFit="1"/>
      <protection locked="0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0" fontId="0" fillId="8" borderId="0" xfId="0" applyFill="1" applyBorder="1" applyAlignment="1" applyProtection="1">
      <alignment shrinkToFit="1"/>
      <protection locked="0"/>
    </xf>
    <xf numFmtId="164" fontId="0" fillId="0" borderId="10" xfId="0" applyNumberFormat="1" applyFill="1" applyBorder="1" applyAlignment="1" applyProtection="1">
      <alignment shrinkToFit="1"/>
      <protection locked="0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 applyBorder="1" applyAlignment="1" applyProtection="1">
      <alignment shrinkToFit="1"/>
      <protection locked="0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4" fillId="0" borderId="0" xfId="0" applyNumberFormat="1" applyFont="1" applyFill="1" applyAlignment="1" quotePrefix="1">
      <alignment wrapText="1"/>
    </xf>
    <xf numFmtId="164" fontId="3" fillId="0" borderId="0" xfId="0" applyNumberFormat="1" applyFont="1" applyFill="1" applyAlignment="1" quotePrefix="1">
      <alignment wrapText="1"/>
    </xf>
    <xf numFmtId="164" fontId="5" fillId="0" borderId="10" xfId="0" applyNumberFormat="1" applyFont="1" applyFill="1" applyBorder="1" applyAlignment="1" applyProtection="1">
      <alignment shrinkToFit="1"/>
      <protection locked="0"/>
    </xf>
    <xf numFmtId="164" fontId="11" fillId="0" borderId="10" xfId="0" applyNumberFormat="1" applyFont="1" applyFill="1" applyBorder="1" applyAlignment="1" applyProtection="1">
      <alignment shrinkToFit="1"/>
      <protection locked="0"/>
    </xf>
    <xf numFmtId="164" fontId="0" fillId="0" borderId="10" xfId="0" applyNumberFormat="1" applyFont="1" applyFill="1" applyBorder="1" applyAlignment="1" applyProtection="1">
      <alignment shrinkToFit="1"/>
      <protection locked="0"/>
    </xf>
    <xf numFmtId="164" fontId="2" fillId="0" borderId="10" xfId="0" applyNumberFormat="1" applyFont="1" applyFill="1" applyBorder="1" applyAlignment="1">
      <alignment shrinkToFit="1"/>
    </xf>
    <xf numFmtId="164" fontId="0" fillId="0" borderId="0" xfId="0" applyNumberFormat="1" applyFill="1" applyAlignment="1">
      <alignment/>
    </xf>
    <xf numFmtId="0" fontId="12" fillId="0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5"/>
  <sheetViews>
    <sheetView tabSelected="1" zoomScalePageLayoutView="0" workbookViewId="0" topLeftCell="A2">
      <selection activeCell="G5" sqref="G5"/>
    </sheetView>
  </sheetViews>
  <sheetFormatPr defaultColWidth="9.33203125" defaultRowHeight="12.75"/>
  <cols>
    <col min="1" max="1" width="66.66015625" style="27" customWidth="1"/>
    <col min="2" max="2" width="9.33203125" style="4" customWidth="1"/>
    <col min="3" max="4" width="4.5" style="4" customWidth="1"/>
    <col min="5" max="5" width="4.66015625" style="4" customWidth="1"/>
    <col min="6" max="6" width="18.5" style="22" hidden="1" customWidth="1"/>
    <col min="7" max="7" width="8.5" style="52" customWidth="1"/>
    <col min="8" max="16384" width="9.33203125" style="3" customWidth="1"/>
  </cols>
  <sheetData>
    <row r="1" spans="1:7" ht="12.75" customHeight="1" hidden="1">
      <c r="A1" s="26"/>
      <c r="B1" s="10"/>
      <c r="C1" s="10"/>
      <c r="D1" s="10"/>
      <c r="E1" s="10"/>
      <c r="F1" s="16"/>
      <c r="G1" s="41"/>
    </row>
    <row r="2" spans="1:7" ht="12.75" customHeight="1">
      <c r="A2" s="38"/>
      <c r="B2" s="39"/>
      <c r="C2" s="39"/>
      <c r="D2" s="39"/>
      <c r="E2" s="39"/>
      <c r="F2" s="40"/>
      <c r="G2" s="42" t="s">
        <v>145</v>
      </c>
    </row>
    <row r="3" spans="1:7" ht="12.75" customHeight="1">
      <c r="A3" s="38"/>
      <c r="B3" s="39"/>
      <c r="C3" s="39"/>
      <c r="D3" s="39"/>
      <c r="E3" s="39"/>
      <c r="F3" s="40"/>
      <c r="G3" s="42" t="s">
        <v>143</v>
      </c>
    </row>
    <row r="4" spans="1:7" ht="12.75" customHeight="1">
      <c r="A4" s="38"/>
      <c r="B4" s="39"/>
      <c r="C4" s="39"/>
      <c r="D4" s="39"/>
      <c r="E4" s="39"/>
      <c r="F4" s="40"/>
      <c r="G4" s="42" t="s">
        <v>144</v>
      </c>
    </row>
    <row r="5" spans="1:7" ht="12.75" customHeight="1">
      <c r="A5" s="38"/>
      <c r="B5" s="39"/>
      <c r="C5" s="39"/>
      <c r="D5" s="39"/>
      <c r="E5" s="39"/>
      <c r="F5" s="40"/>
      <c r="G5" s="42" t="s">
        <v>148</v>
      </c>
    </row>
    <row r="6" spans="1:7" ht="12.75" customHeight="1">
      <c r="A6" s="38"/>
      <c r="B6" s="39"/>
      <c r="C6" s="39"/>
      <c r="D6" s="39"/>
      <c r="E6" s="39"/>
      <c r="F6" s="40"/>
      <c r="G6" s="43"/>
    </row>
    <row r="7" spans="6:10" ht="12.75">
      <c r="F7" s="17"/>
      <c r="G7" s="44" t="s">
        <v>139</v>
      </c>
      <c r="I7" s="13"/>
      <c r="J7" s="13"/>
    </row>
    <row r="8" spans="6:10" ht="12.75">
      <c r="F8" s="17"/>
      <c r="G8" s="42" t="s">
        <v>143</v>
      </c>
      <c r="H8" s="13"/>
      <c r="I8" s="13"/>
      <c r="J8" s="13"/>
    </row>
    <row r="9" spans="1:7" ht="12.75">
      <c r="A9" s="28"/>
      <c r="B9" s="14"/>
      <c r="C9" s="14"/>
      <c r="D9" s="14"/>
      <c r="E9" s="14"/>
      <c r="F9" s="17"/>
      <c r="G9" s="45" t="str">
        <f>"муниципального образования """&amp;RIGHT(G16,LEN(G16)-FIND("%",G16,1))&amp;""""</f>
        <v>муниципального образования "Малопургинский район"</v>
      </c>
    </row>
    <row r="10" spans="4:7" ht="12.75">
      <c r="D10" s="13"/>
      <c r="E10" s="13"/>
      <c r="F10" s="17"/>
      <c r="G10" s="42" t="s">
        <v>142</v>
      </c>
    </row>
    <row r="11" spans="4:7" ht="15" customHeight="1">
      <c r="D11" s="13"/>
      <c r="E11" s="13"/>
      <c r="F11" s="17"/>
      <c r="G11" s="45"/>
    </row>
    <row r="12" spans="1:7" ht="75.75" customHeight="1">
      <c r="A12" s="53" t="s">
        <v>140</v>
      </c>
      <c r="B12" s="53"/>
      <c r="C12" s="53"/>
      <c r="D12" s="53"/>
      <c r="E12" s="53"/>
      <c r="F12" s="53"/>
      <c r="G12" s="53"/>
    </row>
    <row r="13" spans="6:7" ht="15" customHeight="1">
      <c r="F13" s="17"/>
      <c r="G13" s="45" t="s">
        <v>141</v>
      </c>
    </row>
    <row r="14" spans="1:7" s="5" customFormat="1" ht="69.75" customHeight="1">
      <c r="A14" s="29" t="s">
        <v>4</v>
      </c>
      <c r="B14" s="15" t="s">
        <v>19</v>
      </c>
      <c r="C14" s="15" t="s">
        <v>12</v>
      </c>
      <c r="D14" s="15" t="s">
        <v>15</v>
      </c>
      <c r="E14" s="15" t="s">
        <v>20</v>
      </c>
      <c r="F14" s="54" t="str">
        <f>"Сумма на "&amp;MID(G16,FIND("Проект",G16,1)+7,4)&amp;" год"</f>
        <v>Сумма на 2013 год</v>
      </c>
      <c r="G14" s="54"/>
    </row>
    <row r="15" spans="1:7" s="7" customFormat="1" ht="39" customHeight="1" hidden="1">
      <c r="A15" s="30" t="s">
        <v>3</v>
      </c>
      <c r="B15" s="6" t="s">
        <v>6</v>
      </c>
      <c r="C15" s="6" t="s">
        <v>11</v>
      </c>
      <c r="D15" s="6" t="s">
        <v>14</v>
      </c>
      <c r="E15" s="6" t="s">
        <v>8</v>
      </c>
      <c r="F15" s="18" t="s">
        <v>29</v>
      </c>
      <c r="G15" s="46" t="s">
        <v>28</v>
      </c>
    </row>
    <row r="16" spans="1:7" s="5" customFormat="1" ht="41.25" customHeight="1" hidden="1">
      <c r="A16" s="31" t="s">
        <v>4</v>
      </c>
      <c r="B16" s="8" t="s">
        <v>7</v>
      </c>
      <c r="C16" s="8" t="s">
        <v>12</v>
      </c>
      <c r="D16" s="8" t="s">
        <v>15</v>
      </c>
      <c r="E16" s="8" t="s">
        <v>9</v>
      </c>
      <c r="F16" s="19" t="s">
        <v>27</v>
      </c>
      <c r="G16" s="47" t="s">
        <v>26</v>
      </c>
    </row>
    <row r="17" spans="1:7" s="9" customFormat="1" ht="12.75">
      <c r="A17" s="32" t="s">
        <v>24</v>
      </c>
      <c r="B17" s="11" t="s">
        <v>22</v>
      </c>
      <c r="C17" s="11" t="s">
        <v>23</v>
      </c>
      <c r="D17" s="11" t="s">
        <v>23</v>
      </c>
      <c r="E17" s="11" t="s">
        <v>23</v>
      </c>
      <c r="F17" s="20"/>
      <c r="G17" s="48">
        <f>G18+G24+G31+G35+G39+G46+G50+G54+G58+G63+G67+G71</f>
        <v>7778.199999999999</v>
      </c>
    </row>
    <row r="18" spans="1:7" s="9" customFormat="1" ht="25.5">
      <c r="A18" s="32" t="s">
        <v>43</v>
      </c>
      <c r="B18" s="11" t="s">
        <v>44</v>
      </c>
      <c r="C18" s="11" t="s">
        <v>23</v>
      </c>
      <c r="D18" s="11" t="s">
        <v>23</v>
      </c>
      <c r="E18" s="11" t="s">
        <v>23</v>
      </c>
      <c r="F18" s="20"/>
      <c r="G18" s="48">
        <f>G19</f>
        <v>6461</v>
      </c>
    </row>
    <row r="19" spans="1:7" s="25" customFormat="1" ht="13.5">
      <c r="A19" s="33" t="s">
        <v>45</v>
      </c>
      <c r="B19" s="23" t="s">
        <v>44</v>
      </c>
      <c r="C19" s="23" t="s">
        <v>46</v>
      </c>
      <c r="D19" s="23"/>
      <c r="E19" s="23" t="s">
        <v>23</v>
      </c>
      <c r="F19" s="24"/>
      <c r="G19" s="49">
        <f>G20+G22</f>
        <v>6461</v>
      </c>
    </row>
    <row r="20" spans="1:7" s="25" customFormat="1" ht="13.5">
      <c r="A20" s="33" t="s">
        <v>47</v>
      </c>
      <c r="B20" s="23" t="s">
        <v>44</v>
      </c>
      <c r="C20" s="23" t="s">
        <v>46</v>
      </c>
      <c r="D20" s="23" t="s">
        <v>48</v>
      </c>
      <c r="E20" s="23" t="s">
        <v>23</v>
      </c>
      <c r="F20" s="24"/>
      <c r="G20" s="49">
        <f>G21</f>
        <v>6059.3</v>
      </c>
    </row>
    <row r="21" spans="1:7" ht="25.5">
      <c r="A21" s="26" t="s">
        <v>49</v>
      </c>
      <c r="B21" s="10" t="s">
        <v>44</v>
      </c>
      <c r="C21" s="10" t="s">
        <v>46</v>
      </c>
      <c r="D21" s="10" t="s">
        <v>48</v>
      </c>
      <c r="E21" s="10" t="s">
        <v>51</v>
      </c>
      <c r="F21" s="16"/>
      <c r="G21" s="41">
        <v>6059.3</v>
      </c>
    </row>
    <row r="22" spans="1:7" s="25" customFormat="1" ht="13.5">
      <c r="A22" s="33" t="s">
        <v>52</v>
      </c>
      <c r="B22" s="23" t="s">
        <v>44</v>
      </c>
      <c r="C22" s="23" t="s">
        <v>46</v>
      </c>
      <c r="D22" s="23" t="s">
        <v>53</v>
      </c>
      <c r="E22" s="23" t="s">
        <v>23</v>
      </c>
      <c r="F22" s="24"/>
      <c r="G22" s="49">
        <f>G23</f>
        <v>401.7</v>
      </c>
    </row>
    <row r="23" spans="1:7" ht="25.5">
      <c r="A23" s="26" t="s">
        <v>49</v>
      </c>
      <c r="B23" s="10" t="s">
        <v>44</v>
      </c>
      <c r="C23" s="10" t="s">
        <v>46</v>
      </c>
      <c r="D23" s="10" t="s">
        <v>53</v>
      </c>
      <c r="E23" s="10" t="s">
        <v>51</v>
      </c>
      <c r="F23" s="16"/>
      <c r="G23" s="41">
        <v>401.7</v>
      </c>
    </row>
    <row r="24" spans="1:7" s="9" customFormat="1" ht="51">
      <c r="A24" s="32" t="s">
        <v>55</v>
      </c>
      <c r="B24" s="11" t="s">
        <v>56</v>
      </c>
      <c r="C24" s="11" t="s">
        <v>23</v>
      </c>
      <c r="D24" s="11" t="s">
        <v>23</v>
      </c>
      <c r="E24" s="11" t="s">
        <v>23</v>
      </c>
      <c r="F24" s="20"/>
      <c r="G24" s="48">
        <f>G28+G25</f>
        <v>60</v>
      </c>
    </row>
    <row r="25" spans="1:7" s="25" customFormat="1" ht="13.5">
      <c r="A25" s="33" t="s">
        <v>57</v>
      </c>
      <c r="B25" s="23" t="s">
        <v>56</v>
      </c>
      <c r="C25" s="23" t="s">
        <v>48</v>
      </c>
      <c r="D25" s="23"/>
      <c r="E25" s="23"/>
      <c r="F25" s="24"/>
      <c r="G25" s="49">
        <f>G26</f>
        <v>10</v>
      </c>
    </row>
    <row r="26" spans="1:7" s="25" customFormat="1" ht="40.5">
      <c r="A26" s="33" t="s">
        <v>58</v>
      </c>
      <c r="B26" s="23" t="s">
        <v>56</v>
      </c>
      <c r="C26" s="23" t="s">
        <v>48</v>
      </c>
      <c r="D26" s="23" t="s">
        <v>59</v>
      </c>
      <c r="E26" s="23"/>
      <c r="F26" s="24"/>
      <c r="G26" s="49">
        <f>G27</f>
        <v>10</v>
      </c>
    </row>
    <row r="27" spans="1:7" s="37" customFormat="1" ht="25.5">
      <c r="A27" s="26" t="s">
        <v>60</v>
      </c>
      <c r="B27" s="35" t="s">
        <v>56</v>
      </c>
      <c r="C27" s="35" t="s">
        <v>48</v>
      </c>
      <c r="D27" s="35" t="s">
        <v>59</v>
      </c>
      <c r="E27" s="35" t="s">
        <v>61</v>
      </c>
      <c r="F27" s="36"/>
      <c r="G27" s="50">
        <v>10</v>
      </c>
    </row>
    <row r="28" spans="1:7" s="25" customFormat="1" ht="13.5">
      <c r="A28" s="33" t="s">
        <v>45</v>
      </c>
      <c r="B28" s="23" t="s">
        <v>56</v>
      </c>
      <c r="C28" s="23" t="s">
        <v>46</v>
      </c>
      <c r="D28" s="23"/>
      <c r="E28" s="23" t="s">
        <v>23</v>
      </c>
      <c r="F28" s="24"/>
      <c r="G28" s="49">
        <f>G29</f>
        <v>50</v>
      </c>
    </row>
    <row r="29" spans="1:7" s="25" customFormat="1" ht="13.5">
      <c r="A29" s="33" t="s">
        <v>52</v>
      </c>
      <c r="B29" s="23" t="s">
        <v>56</v>
      </c>
      <c r="C29" s="23" t="s">
        <v>46</v>
      </c>
      <c r="D29" s="23" t="s">
        <v>53</v>
      </c>
      <c r="E29" s="23" t="s">
        <v>23</v>
      </c>
      <c r="F29" s="24"/>
      <c r="G29" s="49">
        <f>G30</f>
        <v>50</v>
      </c>
    </row>
    <row r="30" spans="1:7" ht="25.5">
      <c r="A30" s="26" t="s">
        <v>49</v>
      </c>
      <c r="B30" s="10" t="s">
        <v>56</v>
      </c>
      <c r="C30" s="10" t="s">
        <v>46</v>
      </c>
      <c r="D30" s="10" t="s">
        <v>53</v>
      </c>
      <c r="E30" s="10" t="s">
        <v>51</v>
      </c>
      <c r="F30" s="16"/>
      <c r="G30" s="41">
        <v>50</v>
      </c>
    </row>
    <row r="31" spans="1:7" s="9" customFormat="1" ht="25.5">
      <c r="A31" s="32" t="s">
        <v>62</v>
      </c>
      <c r="B31" s="11" t="s">
        <v>63</v>
      </c>
      <c r="C31" s="11" t="s">
        <v>23</v>
      </c>
      <c r="D31" s="11" t="s">
        <v>23</v>
      </c>
      <c r="E31" s="11" t="s">
        <v>23</v>
      </c>
      <c r="F31" s="20"/>
      <c r="G31" s="48">
        <f>G32</f>
        <v>85</v>
      </c>
    </row>
    <row r="32" spans="1:7" s="25" customFormat="1" ht="13.5">
      <c r="A32" s="33" t="s">
        <v>45</v>
      </c>
      <c r="B32" s="23" t="s">
        <v>63</v>
      </c>
      <c r="C32" s="23" t="s">
        <v>46</v>
      </c>
      <c r="D32" s="23"/>
      <c r="E32" s="23" t="s">
        <v>23</v>
      </c>
      <c r="F32" s="24"/>
      <c r="G32" s="49">
        <f>G33</f>
        <v>85</v>
      </c>
    </row>
    <row r="33" spans="1:7" s="25" customFormat="1" ht="13.5">
      <c r="A33" s="33" t="s">
        <v>64</v>
      </c>
      <c r="B33" s="23" t="s">
        <v>63</v>
      </c>
      <c r="C33" s="23" t="s">
        <v>46</v>
      </c>
      <c r="D33" s="23" t="s">
        <v>46</v>
      </c>
      <c r="E33" s="23" t="s">
        <v>23</v>
      </c>
      <c r="F33" s="24"/>
      <c r="G33" s="49">
        <f>G34</f>
        <v>85</v>
      </c>
    </row>
    <row r="34" spans="1:7" ht="38.25">
      <c r="A34" s="26" t="s">
        <v>65</v>
      </c>
      <c r="B34" s="10" t="s">
        <v>63</v>
      </c>
      <c r="C34" s="10" t="s">
        <v>46</v>
      </c>
      <c r="D34" s="10" t="s">
        <v>46</v>
      </c>
      <c r="E34" s="10" t="s">
        <v>66</v>
      </c>
      <c r="F34" s="16"/>
      <c r="G34" s="41">
        <v>85</v>
      </c>
    </row>
    <row r="35" spans="1:7" s="9" customFormat="1" ht="38.25">
      <c r="A35" s="32" t="s">
        <v>71</v>
      </c>
      <c r="B35" s="11" t="s">
        <v>72</v>
      </c>
      <c r="C35" s="11" t="s">
        <v>23</v>
      </c>
      <c r="D35" s="11" t="s">
        <v>23</v>
      </c>
      <c r="E35" s="11" t="s">
        <v>23</v>
      </c>
      <c r="F35" s="20"/>
      <c r="G35" s="48">
        <f>G36</f>
        <v>42.6</v>
      </c>
    </row>
    <row r="36" spans="1:7" s="25" customFormat="1" ht="13.5">
      <c r="A36" s="33" t="s">
        <v>69</v>
      </c>
      <c r="B36" s="23" t="s">
        <v>72</v>
      </c>
      <c r="C36" s="23" t="s">
        <v>68</v>
      </c>
      <c r="D36" s="23"/>
      <c r="E36" s="23" t="s">
        <v>23</v>
      </c>
      <c r="F36" s="24"/>
      <c r="G36" s="49">
        <f>G37</f>
        <v>42.6</v>
      </c>
    </row>
    <row r="37" spans="1:7" s="25" customFormat="1" ht="13.5">
      <c r="A37" s="33" t="s">
        <v>70</v>
      </c>
      <c r="B37" s="23" t="s">
        <v>72</v>
      </c>
      <c r="C37" s="23" t="s">
        <v>68</v>
      </c>
      <c r="D37" s="23" t="s">
        <v>53</v>
      </c>
      <c r="E37" s="23" t="s">
        <v>23</v>
      </c>
      <c r="F37" s="24"/>
      <c r="G37" s="49">
        <f>G38</f>
        <v>42.6</v>
      </c>
    </row>
    <row r="38" spans="1:7" ht="25.5">
      <c r="A38" s="26" t="s">
        <v>60</v>
      </c>
      <c r="B38" s="10" t="s">
        <v>72</v>
      </c>
      <c r="C38" s="10" t="s">
        <v>68</v>
      </c>
      <c r="D38" s="10" t="s">
        <v>53</v>
      </c>
      <c r="E38" s="10" t="s">
        <v>61</v>
      </c>
      <c r="F38" s="16"/>
      <c r="G38" s="41">
        <v>42.6</v>
      </c>
    </row>
    <row r="39" spans="1:7" s="9" customFormat="1" ht="38.25">
      <c r="A39" s="32" t="s">
        <v>146</v>
      </c>
      <c r="B39" s="11" t="s">
        <v>73</v>
      </c>
      <c r="C39" s="11" t="s">
        <v>23</v>
      </c>
      <c r="D39" s="11" t="s">
        <v>23</v>
      </c>
      <c r="E39" s="11" t="s">
        <v>23</v>
      </c>
      <c r="F39" s="20"/>
      <c r="G39" s="48">
        <f>G43+G40</f>
        <v>11.7</v>
      </c>
    </row>
    <row r="40" spans="1:7" s="9" customFormat="1" ht="13.5">
      <c r="A40" s="33" t="s">
        <v>57</v>
      </c>
      <c r="B40" s="23" t="s">
        <v>73</v>
      </c>
      <c r="C40" s="23" t="s">
        <v>48</v>
      </c>
      <c r="D40" s="23"/>
      <c r="E40" s="11"/>
      <c r="F40" s="20"/>
      <c r="G40" s="48">
        <f>G41</f>
        <v>7.7</v>
      </c>
    </row>
    <row r="41" spans="1:7" s="9" customFormat="1" ht="40.5">
      <c r="A41" s="33" t="s">
        <v>58</v>
      </c>
      <c r="B41" s="23" t="s">
        <v>73</v>
      </c>
      <c r="C41" s="23" t="s">
        <v>48</v>
      </c>
      <c r="D41" s="23" t="s">
        <v>59</v>
      </c>
      <c r="E41" s="11"/>
      <c r="F41" s="20"/>
      <c r="G41" s="48">
        <f>G42</f>
        <v>7.7</v>
      </c>
    </row>
    <row r="42" spans="1:7" s="37" customFormat="1" ht="25.5">
      <c r="A42" s="26" t="s">
        <v>60</v>
      </c>
      <c r="B42" s="35" t="s">
        <v>73</v>
      </c>
      <c r="C42" s="35" t="s">
        <v>48</v>
      </c>
      <c r="D42" s="35" t="s">
        <v>59</v>
      </c>
      <c r="E42" s="35" t="s">
        <v>61</v>
      </c>
      <c r="F42" s="36"/>
      <c r="G42" s="50">
        <v>7.7</v>
      </c>
    </row>
    <row r="43" spans="1:7" s="25" customFormat="1" ht="13.5">
      <c r="A43" s="33" t="s">
        <v>75</v>
      </c>
      <c r="B43" s="23" t="s">
        <v>73</v>
      </c>
      <c r="C43" s="23" t="s">
        <v>76</v>
      </c>
      <c r="D43" s="23"/>
      <c r="E43" s="23" t="s">
        <v>23</v>
      </c>
      <c r="F43" s="24"/>
      <c r="G43" s="49">
        <f>G44</f>
        <v>4</v>
      </c>
    </row>
    <row r="44" spans="1:7" s="25" customFormat="1" ht="13.5">
      <c r="A44" s="33" t="s">
        <v>77</v>
      </c>
      <c r="B44" s="23" t="s">
        <v>73</v>
      </c>
      <c r="C44" s="23" t="s">
        <v>76</v>
      </c>
      <c r="D44" s="23" t="s">
        <v>48</v>
      </c>
      <c r="E44" s="23" t="s">
        <v>23</v>
      </c>
      <c r="F44" s="24"/>
      <c r="G44" s="49">
        <f>G45</f>
        <v>4</v>
      </c>
    </row>
    <row r="45" spans="1:7" ht="38.25">
      <c r="A45" s="26" t="s">
        <v>65</v>
      </c>
      <c r="B45" s="10" t="s">
        <v>73</v>
      </c>
      <c r="C45" s="10" t="s">
        <v>76</v>
      </c>
      <c r="D45" s="10" t="s">
        <v>48</v>
      </c>
      <c r="E45" s="10" t="s">
        <v>66</v>
      </c>
      <c r="F45" s="16"/>
      <c r="G45" s="41">
        <v>4</v>
      </c>
    </row>
    <row r="46" spans="1:7" s="9" customFormat="1" ht="38.25">
      <c r="A46" s="32" t="s">
        <v>147</v>
      </c>
      <c r="B46" s="11" t="s">
        <v>74</v>
      </c>
      <c r="C46" s="11" t="s">
        <v>23</v>
      </c>
      <c r="D46" s="11" t="s">
        <v>23</v>
      </c>
      <c r="E46" s="11" t="s">
        <v>23</v>
      </c>
      <c r="F46" s="20"/>
      <c r="G46" s="48">
        <f>G47</f>
        <v>80.7</v>
      </c>
    </row>
    <row r="47" spans="1:7" s="25" customFormat="1" ht="13.5">
      <c r="A47" s="33" t="s">
        <v>75</v>
      </c>
      <c r="B47" s="23" t="s">
        <v>74</v>
      </c>
      <c r="C47" s="23" t="s">
        <v>76</v>
      </c>
      <c r="D47" s="23"/>
      <c r="E47" s="23" t="s">
        <v>23</v>
      </c>
      <c r="F47" s="24"/>
      <c r="G47" s="49">
        <f>G48</f>
        <v>80.7</v>
      </c>
    </row>
    <row r="48" spans="1:7" s="25" customFormat="1" ht="13.5">
      <c r="A48" s="33" t="s">
        <v>77</v>
      </c>
      <c r="B48" s="23" t="s">
        <v>74</v>
      </c>
      <c r="C48" s="23" t="s">
        <v>76</v>
      </c>
      <c r="D48" s="23" t="s">
        <v>48</v>
      </c>
      <c r="E48" s="23" t="s">
        <v>23</v>
      </c>
      <c r="F48" s="24"/>
      <c r="G48" s="49">
        <f>G49</f>
        <v>80.7</v>
      </c>
    </row>
    <row r="49" spans="1:7" ht="38.25">
      <c r="A49" s="26" t="s">
        <v>65</v>
      </c>
      <c r="B49" s="10" t="s">
        <v>74</v>
      </c>
      <c r="C49" s="10" t="s">
        <v>76</v>
      </c>
      <c r="D49" s="10" t="s">
        <v>48</v>
      </c>
      <c r="E49" s="10" t="s">
        <v>66</v>
      </c>
      <c r="F49" s="16"/>
      <c r="G49" s="41">
        <v>80.7</v>
      </c>
    </row>
    <row r="50" spans="1:7" s="9" customFormat="1" ht="25.5">
      <c r="A50" s="32" t="s">
        <v>78</v>
      </c>
      <c r="B50" s="11" t="s">
        <v>79</v>
      </c>
      <c r="C50" s="11" t="s">
        <v>23</v>
      </c>
      <c r="D50" s="11" t="s">
        <v>23</v>
      </c>
      <c r="E50" s="11" t="s">
        <v>23</v>
      </c>
      <c r="F50" s="20"/>
      <c r="G50" s="48">
        <f>G51</f>
        <v>499.8</v>
      </c>
    </row>
    <row r="51" spans="1:7" s="25" customFormat="1" ht="13.5">
      <c r="A51" s="33" t="s">
        <v>67</v>
      </c>
      <c r="B51" s="23" t="s">
        <v>79</v>
      </c>
      <c r="C51" s="23" t="s">
        <v>59</v>
      </c>
      <c r="D51" s="23"/>
      <c r="E51" s="23" t="s">
        <v>23</v>
      </c>
      <c r="F51" s="24"/>
      <c r="G51" s="49">
        <f>G52</f>
        <v>499.8</v>
      </c>
    </row>
    <row r="52" spans="1:7" s="25" customFormat="1" ht="13.5">
      <c r="A52" s="33" t="s">
        <v>80</v>
      </c>
      <c r="B52" s="23" t="s">
        <v>79</v>
      </c>
      <c r="C52" s="23" t="s">
        <v>59</v>
      </c>
      <c r="D52" s="23" t="s">
        <v>81</v>
      </c>
      <c r="E52" s="23" t="s">
        <v>23</v>
      </c>
      <c r="F52" s="24"/>
      <c r="G52" s="49">
        <f>G53</f>
        <v>499.8</v>
      </c>
    </row>
    <row r="53" spans="1:7" ht="25.5">
      <c r="A53" s="26" t="s">
        <v>60</v>
      </c>
      <c r="B53" s="10" t="s">
        <v>79</v>
      </c>
      <c r="C53" s="10" t="s">
        <v>59</v>
      </c>
      <c r="D53" s="10" t="s">
        <v>81</v>
      </c>
      <c r="E53" s="10" t="s">
        <v>61</v>
      </c>
      <c r="F53" s="16"/>
      <c r="G53" s="41">
        <v>499.8</v>
      </c>
    </row>
    <row r="54" spans="1:7" s="9" customFormat="1" ht="25.5">
      <c r="A54" s="32" t="s">
        <v>82</v>
      </c>
      <c r="B54" s="11" t="s">
        <v>83</v>
      </c>
      <c r="C54" s="11" t="s">
        <v>23</v>
      </c>
      <c r="D54" s="11" t="s">
        <v>23</v>
      </c>
      <c r="E54" s="11" t="s">
        <v>23</v>
      </c>
      <c r="F54" s="20"/>
      <c r="G54" s="48">
        <f>G55</f>
        <v>449.9</v>
      </c>
    </row>
    <row r="55" spans="1:7" s="25" customFormat="1" ht="13.5">
      <c r="A55" s="33" t="s">
        <v>67</v>
      </c>
      <c r="B55" s="23" t="s">
        <v>83</v>
      </c>
      <c r="C55" s="23" t="s">
        <v>59</v>
      </c>
      <c r="D55" s="23"/>
      <c r="E55" s="23" t="s">
        <v>23</v>
      </c>
      <c r="F55" s="24"/>
      <c r="G55" s="49">
        <f>G56</f>
        <v>449.9</v>
      </c>
    </row>
    <row r="56" spans="1:7" s="25" customFormat="1" ht="13.5">
      <c r="A56" s="33" t="s">
        <v>80</v>
      </c>
      <c r="B56" s="23" t="s">
        <v>83</v>
      </c>
      <c r="C56" s="23" t="s">
        <v>59</v>
      </c>
      <c r="D56" s="23" t="s">
        <v>81</v>
      </c>
      <c r="E56" s="23" t="s">
        <v>23</v>
      </c>
      <c r="F56" s="24"/>
      <c r="G56" s="49">
        <f>G57</f>
        <v>449.9</v>
      </c>
    </row>
    <row r="57" spans="1:7" ht="25.5">
      <c r="A57" s="26" t="s">
        <v>60</v>
      </c>
      <c r="B57" s="10" t="s">
        <v>83</v>
      </c>
      <c r="C57" s="10" t="s">
        <v>59</v>
      </c>
      <c r="D57" s="10" t="s">
        <v>81</v>
      </c>
      <c r="E57" s="10" t="s">
        <v>61</v>
      </c>
      <c r="F57" s="16"/>
      <c r="G57" s="41">
        <v>449.9</v>
      </c>
    </row>
    <row r="58" spans="1:7" s="9" customFormat="1" ht="12.75">
      <c r="A58" s="32" t="s">
        <v>84</v>
      </c>
      <c r="B58" s="11" t="s">
        <v>85</v>
      </c>
      <c r="C58" s="11" t="s">
        <v>23</v>
      </c>
      <c r="D58" s="11" t="s">
        <v>23</v>
      </c>
      <c r="E58" s="11" t="s">
        <v>23</v>
      </c>
      <c r="F58" s="20"/>
      <c r="G58" s="48">
        <f>G59</f>
        <v>49.9</v>
      </c>
    </row>
    <row r="59" spans="1:7" s="25" customFormat="1" ht="13.5">
      <c r="A59" s="33" t="s">
        <v>86</v>
      </c>
      <c r="B59" s="23" t="s">
        <v>85</v>
      </c>
      <c r="C59" s="23" t="s">
        <v>87</v>
      </c>
      <c r="D59" s="23"/>
      <c r="E59" s="23" t="s">
        <v>23</v>
      </c>
      <c r="F59" s="24"/>
      <c r="G59" s="49">
        <f>G60</f>
        <v>49.9</v>
      </c>
    </row>
    <row r="60" spans="1:7" s="25" customFormat="1" ht="13.5">
      <c r="A60" s="33" t="s">
        <v>88</v>
      </c>
      <c r="B60" s="23" t="s">
        <v>85</v>
      </c>
      <c r="C60" s="23" t="s">
        <v>87</v>
      </c>
      <c r="D60" s="23" t="s">
        <v>89</v>
      </c>
      <c r="E60" s="23" t="s">
        <v>23</v>
      </c>
      <c r="F60" s="24"/>
      <c r="G60" s="49">
        <f>G61+G62</f>
        <v>49.9</v>
      </c>
    </row>
    <row r="61" spans="1:7" ht="25.5">
      <c r="A61" s="26" t="s">
        <v>60</v>
      </c>
      <c r="B61" s="10" t="s">
        <v>85</v>
      </c>
      <c r="C61" s="10" t="s">
        <v>87</v>
      </c>
      <c r="D61" s="10" t="s">
        <v>89</v>
      </c>
      <c r="E61" s="10" t="s">
        <v>61</v>
      </c>
      <c r="F61" s="16"/>
      <c r="G61" s="41">
        <v>18</v>
      </c>
    </row>
    <row r="62" spans="1:7" ht="38.25">
      <c r="A62" s="26" t="s">
        <v>65</v>
      </c>
      <c r="B62" s="10" t="s">
        <v>85</v>
      </c>
      <c r="C62" s="10" t="s">
        <v>87</v>
      </c>
      <c r="D62" s="10" t="s">
        <v>89</v>
      </c>
      <c r="E62" s="35" t="s">
        <v>66</v>
      </c>
      <c r="F62" s="16"/>
      <c r="G62" s="41">
        <v>31.9</v>
      </c>
    </row>
    <row r="63" spans="1:7" s="9" customFormat="1" ht="25.5">
      <c r="A63" s="32" t="s">
        <v>92</v>
      </c>
      <c r="B63" s="11" t="s">
        <v>93</v>
      </c>
      <c r="C63" s="11" t="s">
        <v>23</v>
      </c>
      <c r="D63" s="11" t="s">
        <v>23</v>
      </c>
      <c r="E63" s="11" t="s">
        <v>23</v>
      </c>
      <c r="F63" s="20"/>
      <c r="G63" s="48">
        <f>G64</f>
        <v>4.4</v>
      </c>
    </row>
    <row r="64" spans="1:7" s="25" customFormat="1" ht="13.5">
      <c r="A64" s="33" t="s">
        <v>57</v>
      </c>
      <c r="B64" s="23" t="s">
        <v>93</v>
      </c>
      <c r="C64" s="23" t="s">
        <v>48</v>
      </c>
      <c r="D64" s="23"/>
      <c r="E64" s="23" t="s">
        <v>23</v>
      </c>
      <c r="F64" s="24"/>
      <c r="G64" s="49">
        <f>G65</f>
        <v>4.4</v>
      </c>
    </row>
    <row r="65" spans="1:7" s="25" customFormat="1" ht="13.5">
      <c r="A65" s="33" t="s">
        <v>90</v>
      </c>
      <c r="B65" s="23" t="s">
        <v>93</v>
      </c>
      <c r="C65" s="23" t="s">
        <v>48</v>
      </c>
      <c r="D65" s="23" t="s">
        <v>91</v>
      </c>
      <c r="E65" s="23" t="s">
        <v>23</v>
      </c>
      <c r="F65" s="24"/>
      <c r="G65" s="49">
        <f>G66</f>
        <v>4.4</v>
      </c>
    </row>
    <row r="66" spans="1:7" ht="25.5">
      <c r="A66" s="26" t="s">
        <v>60</v>
      </c>
      <c r="B66" s="10" t="s">
        <v>93</v>
      </c>
      <c r="C66" s="10" t="s">
        <v>48</v>
      </c>
      <c r="D66" s="10" t="s">
        <v>91</v>
      </c>
      <c r="E66" s="10" t="s">
        <v>61</v>
      </c>
      <c r="F66" s="16"/>
      <c r="G66" s="41">
        <v>4.4</v>
      </c>
    </row>
    <row r="67" spans="1:7" s="9" customFormat="1" ht="38.25">
      <c r="A67" s="32" t="s">
        <v>94</v>
      </c>
      <c r="B67" s="11" t="s">
        <v>95</v>
      </c>
      <c r="C67" s="11" t="s">
        <v>23</v>
      </c>
      <c r="D67" s="11" t="s">
        <v>23</v>
      </c>
      <c r="E67" s="11" t="s">
        <v>23</v>
      </c>
      <c r="F67" s="20"/>
      <c r="G67" s="48">
        <f>G68</f>
        <v>23.2</v>
      </c>
    </row>
    <row r="68" spans="1:7" s="25" customFormat="1" ht="13.5">
      <c r="A68" s="33" t="s">
        <v>57</v>
      </c>
      <c r="B68" s="23" t="s">
        <v>95</v>
      </c>
      <c r="C68" s="23" t="s">
        <v>48</v>
      </c>
      <c r="D68" s="23"/>
      <c r="E68" s="23" t="s">
        <v>23</v>
      </c>
      <c r="F68" s="24"/>
      <c r="G68" s="49">
        <f>G69</f>
        <v>23.2</v>
      </c>
    </row>
    <row r="69" spans="1:7" s="25" customFormat="1" ht="13.5">
      <c r="A69" s="33" t="s">
        <v>90</v>
      </c>
      <c r="B69" s="23" t="s">
        <v>95</v>
      </c>
      <c r="C69" s="23" t="s">
        <v>48</v>
      </c>
      <c r="D69" s="23" t="s">
        <v>91</v>
      </c>
      <c r="E69" s="23" t="s">
        <v>23</v>
      </c>
      <c r="F69" s="24"/>
      <c r="G69" s="49">
        <f>G70</f>
        <v>23.2</v>
      </c>
    </row>
    <row r="70" spans="1:7" ht="25.5">
      <c r="A70" s="26" t="s">
        <v>60</v>
      </c>
      <c r="B70" s="10" t="s">
        <v>95</v>
      </c>
      <c r="C70" s="10" t="s">
        <v>48</v>
      </c>
      <c r="D70" s="10" t="s">
        <v>91</v>
      </c>
      <c r="E70" s="35" t="s">
        <v>61</v>
      </c>
      <c r="F70" s="16"/>
      <c r="G70" s="41">
        <v>23.2</v>
      </c>
    </row>
    <row r="71" spans="1:7" s="9" customFormat="1" ht="25.5">
      <c r="A71" s="32" t="s">
        <v>96</v>
      </c>
      <c r="B71" s="11" t="s">
        <v>97</v>
      </c>
      <c r="C71" s="11" t="s">
        <v>23</v>
      </c>
      <c r="D71" s="11" t="s">
        <v>23</v>
      </c>
      <c r="E71" s="11" t="s">
        <v>23</v>
      </c>
      <c r="F71" s="20"/>
      <c r="G71" s="48">
        <f>G72</f>
        <v>10</v>
      </c>
    </row>
    <row r="72" spans="1:7" s="25" customFormat="1" ht="13.5">
      <c r="A72" s="33" t="s">
        <v>67</v>
      </c>
      <c r="B72" s="23" t="s">
        <v>97</v>
      </c>
      <c r="C72" s="23" t="s">
        <v>59</v>
      </c>
      <c r="D72" s="23"/>
      <c r="E72" s="23" t="s">
        <v>23</v>
      </c>
      <c r="F72" s="24"/>
      <c r="G72" s="49">
        <f>G73</f>
        <v>10</v>
      </c>
    </row>
    <row r="73" spans="1:7" s="25" customFormat="1" ht="13.5">
      <c r="A73" s="33" t="s">
        <v>98</v>
      </c>
      <c r="B73" s="23" t="s">
        <v>97</v>
      </c>
      <c r="C73" s="23" t="s">
        <v>59</v>
      </c>
      <c r="D73" s="23" t="s">
        <v>99</v>
      </c>
      <c r="E73" s="23" t="s">
        <v>23</v>
      </c>
      <c r="F73" s="24"/>
      <c r="G73" s="49">
        <f>G74</f>
        <v>10</v>
      </c>
    </row>
    <row r="74" spans="1:7" ht="38.25">
      <c r="A74" s="26" t="s">
        <v>65</v>
      </c>
      <c r="B74" s="10" t="s">
        <v>97</v>
      </c>
      <c r="C74" s="10" t="s">
        <v>59</v>
      </c>
      <c r="D74" s="10" t="s">
        <v>99</v>
      </c>
      <c r="E74" s="10" t="s">
        <v>66</v>
      </c>
      <c r="F74" s="16"/>
      <c r="G74" s="41">
        <v>10</v>
      </c>
    </row>
    <row r="75" spans="1:7" ht="14.25">
      <c r="A75" s="34" t="s">
        <v>21</v>
      </c>
      <c r="B75" s="12"/>
      <c r="C75" s="12"/>
      <c r="D75" s="12"/>
      <c r="E75" s="12"/>
      <c r="F75" s="21" t="e">
        <f>#REF!</f>
        <v>#REF!</v>
      </c>
      <c r="G75" s="51">
        <f>G17</f>
        <v>7778.199999999999</v>
      </c>
    </row>
  </sheetData>
  <sheetProtection/>
  <mergeCells count="2">
    <mergeCell ref="A12:G12"/>
    <mergeCell ref="F14:G14"/>
  </mergeCells>
  <printOptions/>
  <pageMargins left="0.7874015748031497" right="0.7874015748031497" top="0.5905511811023623" bottom="0.3937007874015748" header="0.5118110236220472" footer="0.5118110236220472"/>
  <pageSetup fitToHeight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126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9.33203125" style="2" customWidth="1"/>
    <col min="4" max="16384" width="9.33203125" style="1" customWidth="1"/>
  </cols>
  <sheetData>
    <row r="1" ht="12.75"/>
    <row r="2" ht="12.75">
      <c r="B2" s="2">
        <v>1</v>
      </c>
    </row>
    <row r="3" ht="12.75">
      <c r="B3" s="2"/>
    </row>
    <row r="4" ht="12.75">
      <c r="B4" s="1" t="e">
        <f>Лист1!$A$15:$G$16</f>
        <v>#VALUE!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13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1267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6" ht="12.75">
      <c r="A18" s="2" t="str">
        <f>Лист1!15:15</f>
        <v>Название
Формируется автоматически</v>
      </c>
      <c r="B18" s="1" t="s">
        <v>1</v>
      </c>
      <c r="D18"/>
      <c r="E18"/>
      <c r="F18"/>
      <c r="G18"/>
      <c r="H18"/>
      <c r="I18"/>
      <c r="J18"/>
      <c r="L18"/>
      <c r="M18"/>
      <c r="N18"/>
      <c r="O18"/>
      <c r="P18"/>
    </row>
    <row r="19" spans="1:10" ht="12.75">
      <c r="A19" s="2" t="str">
        <f>Лист1!16:16</f>
        <v>Название</v>
      </c>
      <c r="B19" s="2" t="s">
        <v>0</v>
      </c>
      <c r="C19" s="2">
        <v>2</v>
      </c>
      <c r="D19" s="1" t="s">
        <v>5</v>
      </c>
      <c r="E19" s="1" t="s">
        <v>33</v>
      </c>
      <c r="F19" s="1" t="s">
        <v>36</v>
      </c>
      <c r="G19" s="1" t="s">
        <v>38</v>
      </c>
      <c r="H19" s="1" t="s">
        <v>10</v>
      </c>
      <c r="I19" s="1" t="s">
        <v>13</v>
      </c>
      <c r="J19" s="1" t="s">
        <v>16</v>
      </c>
    </row>
    <row r="20" spans="3:16" ht="12.75">
      <c r="C20" s="1">
        <v>0.7700718641281128</v>
      </c>
      <c r="D20" s="1" t="s">
        <v>5</v>
      </c>
      <c r="E20" s="1" t="s">
        <v>33</v>
      </c>
      <c r="F20" s="1" t="s">
        <v>36</v>
      </c>
      <c r="G20" s="1" t="s">
        <v>38</v>
      </c>
      <c r="H20" s="1" t="s">
        <v>30</v>
      </c>
      <c r="I20" s="1" t="s">
        <v>31</v>
      </c>
      <c r="J20" s="1" t="s">
        <v>32</v>
      </c>
      <c r="K20" s="1" t="s">
        <v>17</v>
      </c>
      <c r="L20" s="1" t="s">
        <v>18</v>
      </c>
      <c r="M20" s="1" t="s">
        <v>34</v>
      </c>
      <c r="N20" s="1" t="s">
        <v>35</v>
      </c>
      <c r="O20" s="1" t="s">
        <v>37</v>
      </c>
      <c r="P20" s="1" t="s">
        <v>39</v>
      </c>
    </row>
    <row r="21" spans="3:10" s="2" customFormat="1" ht="12.75">
      <c r="C21" s="2" t="e">
        <f>_XLL.OFFICECOMCLIENT.APPLICATION.RANGELINK(C22:C22,D21:K21)</f>
        <v>#VALUE!</v>
      </c>
      <c r="D21" s="2" t="str">
        <f>_XLL.OFFICECOMCLIENT.APPLICATION.COLUMNLINK(Лист1!A:A)</f>
        <v>Column 1, 13422482</v>
      </c>
      <c r="E21" s="2" t="str">
        <f>_XLL.OFFICECOMCLIENT.APPLICATION.COLUMNLINK(Лист1!B:B)</f>
        <v>Column 2, 13422482</v>
      </c>
      <c r="F21" s="2" t="e">
        <f>_XLL.OFFICECOMCLIENT.APPLICATION.COLUMNLINK(Лист1!#REF!)</f>
        <v>#VALUE!</v>
      </c>
      <c r="G21" s="2" t="str">
        <f>_XLL.OFFICECOMCLIENT.APPLICATION.COLUMNLINK(Лист1!E:E)</f>
        <v>Column 5, 13422466</v>
      </c>
      <c r="H21" s="2" t="str">
        <f>_XLL.OFFICECOMCLIENT.APPLICATION.COLUMNLINK(Лист1!G:G)</f>
        <v>Column 7, 13855603</v>
      </c>
      <c r="I21" s="2" t="str">
        <f>_XLL.OFFICECOMCLIENT.APPLICATION.COLUMNLINK(Лист1!C:C)</f>
        <v>Column 3, 13422482</v>
      </c>
      <c r="J21" s="2" t="str">
        <f>_XLL.OFFICECOMCLIENT.APPLICATION.COLUMNLINK(Лист1!D:D)</f>
        <v>Column 4, 13422466</v>
      </c>
    </row>
    <row r="22" spans="3:15" ht="12.75">
      <c r="C22" s="2" t="str">
        <f>_XLL.OFFICECOMCLIENT.APPLICATION.ROWLINK(Лист1!17:17)</f>
        <v>Row 17, 13766511</v>
      </c>
      <c r="K22" s="1">
        <v>1</v>
      </c>
      <c r="L22" s="1" t="s">
        <v>25</v>
      </c>
      <c r="M22" s="1" t="s">
        <v>23</v>
      </c>
      <c r="N22" s="1" t="s">
        <v>23</v>
      </c>
      <c r="O22" s="1" t="s">
        <v>23</v>
      </c>
    </row>
    <row r="23" spans="3:15" ht="12.75">
      <c r="C23" s="2" t="str">
        <f>_XLL.OFFICECOMCLIENT.APPLICATION.ROWLINK(Лист1!18:18)</f>
        <v>Row 18, 13766511</v>
      </c>
      <c r="K23" s="1">
        <v>2</v>
      </c>
      <c r="L23" s="1" t="s">
        <v>100</v>
      </c>
      <c r="M23" s="1" t="s">
        <v>23</v>
      </c>
      <c r="N23" s="1" t="s">
        <v>23</v>
      </c>
      <c r="O23" s="1" t="s">
        <v>23</v>
      </c>
    </row>
    <row r="24" spans="3:15" ht="12.75">
      <c r="C24" s="2" t="str">
        <f>_XLL.OFFICECOMCLIENT.APPLICATION.ROWLINK(Лист1!19:19)</f>
        <v>Row 19, 13766511</v>
      </c>
      <c r="K24" s="1">
        <v>3</v>
      </c>
      <c r="L24" s="1" t="s">
        <v>100</v>
      </c>
      <c r="M24" s="1" t="s">
        <v>46</v>
      </c>
      <c r="N24" s="1" t="s">
        <v>23</v>
      </c>
      <c r="O24" s="1" t="s">
        <v>23</v>
      </c>
    </row>
    <row r="25" spans="3:15" ht="12.75">
      <c r="C25" s="2" t="str">
        <f>_XLL.OFFICECOMCLIENT.APPLICATION.ROWLINK(Лист1!20:20)</f>
        <v>Row 20, 13422482</v>
      </c>
      <c r="K25" s="1">
        <v>4</v>
      </c>
      <c r="L25" s="1" t="s">
        <v>100</v>
      </c>
      <c r="M25" s="1" t="s">
        <v>101</v>
      </c>
      <c r="N25" s="1" t="s">
        <v>23</v>
      </c>
      <c r="O25" s="1" t="s">
        <v>23</v>
      </c>
    </row>
    <row r="26" spans="3:15" ht="12.75">
      <c r="C26" s="2" t="e">
        <f>_XLL.OFFICECOMCLIENT.APPLICATION.ROWLINK(Лист1!#REF!)</f>
        <v>#VALUE!</v>
      </c>
      <c r="K26" s="1">
        <v>5</v>
      </c>
      <c r="L26" s="1" t="s">
        <v>100</v>
      </c>
      <c r="M26" s="1" t="s">
        <v>101</v>
      </c>
      <c r="N26" s="1" t="s">
        <v>102</v>
      </c>
      <c r="O26" s="1" t="s">
        <v>23</v>
      </c>
    </row>
    <row r="27" spans="3:15" ht="12.75">
      <c r="C27" s="2" t="str">
        <f>_XLL.OFFICECOMCLIENT.APPLICATION.ROWLINK(Лист1!21:21)</f>
        <v>Row 21, 13422482</v>
      </c>
      <c r="K27" s="1">
        <v>6</v>
      </c>
      <c r="L27" s="1" t="s">
        <v>100</v>
      </c>
      <c r="M27" s="1" t="s">
        <v>101</v>
      </c>
      <c r="N27" s="1" t="s">
        <v>50</v>
      </c>
      <c r="O27" s="1" t="s">
        <v>103</v>
      </c>
    </row>
    <row r="28" spans="3:15" ht="12.75">
      <c r="C28" s="2" t="str">
        <f>_XLL.OFFICECOMCLIENT.APPLICATION.ROWLINK(Лист1!22:22)</f>
        <v>Row 22, 13766511</v>
      </c>
      <c r="K28" s="1">
        <v>7</v>
      </c>
      <c r="L28" s="1" t="s">
        <v>100</v>
      </c>
      <c r="M28" s="1" t="s">
        <v>104</v>
      </c>
      <c r="N28" s="1" t="s">
        <v>23</v>
      </c>
      <c r="O28" s="1" t="s">
        <v>23</v>
      </c>
    </row>
    <row r="29" spans="3:15" ht="12.75">
      <c r="C29" s="2" t="e">
        <f>_XLL.OFFICECOMCLIENT.APPLICATION.ROWLINK(Лист1!#REF!)</f>
        <v>#VALUE!</v>
      </c>
      <c r="K29" s="1">
        <v>8</v>
      </c>
      <c r="L29" s="1" t="s">
        <v>100</v>
      </c>
      <c r="M29" s="1" t="s">
        <v>104</v>
      </c>
      <c r="N29" s="1" t="s">
        <v>105</v>
      </c>
      <c r="O29" s="1" t="s">
        <v>23</v>
      </c>
    </row>
    <row r="30" spans="3:15" ht="12.75">
      <c r="C30" s="2" t="e">
        <f>_XLL.OFFICECOMCLIENT.APPLICATION.ROWLINK(Лист1!#REF!)</f>
        <v>#VALUE!</v>
      </c>
      <c r="K30" s="1">
        <v>9</v>
      </c>
      <c r="L30" s="1" t="s">
        <v>100</v>
      </c>
      <c r="M30" s="1" t="s">
        <v>104</v>
      </c>
      <c r="N30" s="1" t="s">
        <v>54</v>
      </c>
      <c r="O30" s="1" t="s">
        <v>103</v>
      </c>
    </row>
    <row r="31" spans="3:15" ht="12.75">
      <c r="C31" s="2" t="e">
        <f>_XLL.OFFICECOMCLIENT.APPLICATION.ROWLINK(Лист1!#REF!)</f>
        <v>#VALUE!</v>
      </c>
      <c r="K31" s="1">
        <v>10</v>
      </c>
      <c r="L31" s="1" t="s">
        <v>100</v>
      </c>
      <c r="M31" s="1" t="s">
        <v>104</v>
      </c>
      <c r="N31" s="1" t="s">
        <v>102</v>
      </c>
      <c r="O31" s="1" t="s">
        <v>23</v>
      </c>
    </row>
    <row r="32" spans="3:15" ht="12.75">
      <c r="C32" s="2" t="str">
        <f>_XLL.OFFICECOMCLIENT.APPLICATION.ROWLINK(Лист1!23:23)</f>
        <v>Row 23, 13766511</v>
      </c>
      <c r="K32" s="1">
        <v>11</v>
      </c>
      <c r="L32" s="1" t="s">
        <v>100</v>
      </c>
      <c r="M32" s="1" t="s">
        <v>104</v>
      </c>
      <c r="N32" s="1" t="s">
        <v>50</v>
      </c>
      <c r="O32" s="1" t="s">
        <v>103</v>
      </c>
    </row>
    <row r="33" spans="3:15" ht="12.75">
      <c r="C33" s="2" t="str">
        <f>_XLL.OFFICECOMCLIENT.APPLICATION.ROWLINK(Лист1!24:24)</f>
        <v>Row 24, 13422466</v>
      </c>
      <c r="K33" s="1">
        <v>12</v>
      </c>
      <c r="L33" s="1" t="s">
        <v>106</v>
      </c>
      <c r="M33" s="1" t="s">
        <v>23</v>
      </c>
      <c r="N33" s="1" t="s">
        <v>23</v>
      </c>
      <c r="O33" s="1" t="s">
        <v>23</v>
      </c>
    </row>
    <row r="34" spans="3:15" ht="12.75">
      <c r="C34" s="2" t="e">
        <f>_XLL.OFFICECOMCLIENT.APPLICATION.ROWLINK(Лист1!#REF!)</f>
        <v>#VALUE!</v>
      </c>
      <c r="K34" s="1">
        <v>13</v>
      </c>
      <c r="L34" s="1" t="s">
        <v>106</v>
      </c>
      <c r="M34" s="1" t="s">
        <v>48</v>
      </c>
      <c r="N34" s="1" t="s">
        <v>23</v>
      </c>
      <c r="O34" s="1" t="s">
        <v>23</v>
      </c>
    </row>
    <row r="35" spans="3:15" ht="12.75">
      <c r="C35" s="2" t="e">
        <f>_XLL.OFFICECOMCLIENT.APPLICATION.ROWLINK(Лист1!#REF!)</f>
        <v>#VALUE!</v>
      </c>
      <c r="K35" s="1">
        <v>14</v>
      </c>
      <c r="L35" s="1" t="s">
        <v>106</v>
      </c>
      <c r="M35" s="1" t="s">
        <v>107</v>
      </c>
      <c r="N35" s="1" t="s">
        <v>23</v>
      </c>
      <c r="O35" s="1" t="s">
        <v>23</v>
      </c>
    </row>
    <row r="36" spans="3:15" ht="12.75">
      <c r="C36" s="2" t="e">
        <f>_XLL.OFFICECOMCLIENT.APPLICATION.ROWLINK(Лист1!#REF!)</f>
        <v>#VALUE!</v>
      </c>
      <c r="K36" s="1">
        <v>15</v>
      </c>
      <c r="L36" s="1" t="s">
        <v>106</v>
      </c>
      <c r="M36" s="1" t="s">
        <v>107</v>
      </c>
      <c r="N36" s="1" t="s">
        <v>105</v>
      </c>
      <c r="O36" s="1" t="s">
        <v>23</v>
      </c>
    </row>
    <row r="37" spans="3:15" ht="12.75">
      <c r="C37" s="2" t="e">
        <f>_XLL.OFFICECOMCLIENT.APPLICATION.ROWLINK(Лист1!#REF!)</f>
        <v>#VALUE!</v>
      </c>
      <c r="K37" s="1">
        <v>16</v>
      </c>
      <c r="L37" s="1" t="s">
        <v>106</v>
      </c>
      <c r="M37" s="1" t="s">
        <v>107</v>
      </c>
      <c r="N37" s="1" t="s">
        <v>54</v>
      </c>
      <c r="O37" s="1" t="s">
        <v>108</v>
      </c>
    </row>
    <row r="38" spans="3:15" ht="12.75">
      <c r="C38" s="2" t="str">
        <f>_XLL.OFFICECOMCLIENT.APPLICATION.ROWLINK(Лист1!28:28)</f>
        <v>Row 28, 13422482</v>
      </c>
      <c r="K38" s="1">
        <v>17</v>
      </c>
      <c r="L38" s="1" t="s">
        <v>106</v>
      </c>
      <c r="M38" s="1" t="s">
        <v>46</v>
      </c>
      <c r="N38" s="1" t="s">
        <v>23</v>
      </c>
      <c r="O38" s="1" t="s">
        <v>23</v>
      </c>
    </row>
    <row r="39" spans="3:15" ht="12.75">
      <c r="C39" s="2" t="str">
        <f>_XLL.OFFICECOMCLIENT.APPLICATION.ROWLINK(Лист1!29:29)</f>
        <v>Row 29, 13422482</v>
      </c>
      <c r="K39" s="1">
        <v>18</v>
      </c>
      <c r="L39" s="1" t="s">
        <v>106</v>
      </c>
      <c r="M39" s="1" t="s">
        <v>104</v>
      </c>
      <c r="N39" s="1" t="s">
        <v>23</v>
      </c>
      <c r="O39" s="1" t="s">
        <v>23</v>
      </c>
    </row>
    <row r="40" spans="3:15" ht="12.75">
      <c r="C40" s="2" t="e">
        <f>_XLL.OFFICECOMCLIENT.APPLICATION.ROWLINK(Лист1!#REF!)</f>
        <v>#VALUE!</v>
      </c>
      <c r="K40" s="1">
        <v>19</v>
      </c>
      <c r="L40" s="1" t="s">
        <v>106</v>
      </c>
      <c r="M40" s="1" t="s">
        <v>104</v>
      </c>
      <c r="N40" s="1" t="s">
        <v>105</v>
      </c>
      <c r="O40" s="1" t="s">
        <v>23</v>
      </c>
    </row>
    <row r="41" spans="3:15" ht="12.75">
      <c r="C41" s="2" t="str">
        <f>_XLL.OFFICECOMCLIENT.APPLICATION.ROWLINK(Лист1!30:30)</f>
        <v>Row 30, 13422466</v>
      </c>
      <c r="K41" s="1">
        <v>20</v>
      </c>
      <c r="L41" s="1" t="s">
        <v>106</v>
      </c>
      <c r="M41" s="1" t="s">
        <v>104</v>
      </c>
      <c r="N41" s="1" t="s">
        <v>54</v>
      </c>
      <c r="O41" s="1" t="s">
        <v>103</v>
      </c>
    </row>
    <row r="42" spans="3:15" ht="12.75">
      <c r="C42" s="2" t="str">
        <f>_XLL.OFFICECOMCLIENT.APPLICATION.ROWLINK(Лист1!31:31)</f>
        <v>Row 31, 13422466</v>
      </c>
      <c r="K42" s="1">
        <v>21</v>
      </c>
      <c r="L42" s="1" t="s">
        <v>109</v>
      </c>
      <c r="M42" s="1" t="s">
        <v>23</v>
      </c>
      <c r="N42" s="1" t="s">
        <v>23</v>
      </c>
      <c r="O42" s="1" t="s">
        <v>23</v>
      </c>
    </row>
    <row r="43" spans="3:15" ht="12.75">
      <c r="C43" s="2" t="str">
        <f>_XLL.OFFICECOMCLIENT.APPLICATION.ROWLINK(Лист1!32:32)</f>
        <v>Row 32, 13422466</v>
      </c>
      <c r="K43" s="1">
        <v>22</v>
      </c>
      <c r="L43" s="1" t="s">
        <v>109</v>
      </c>
      <c r="M43" s="1" t="s">
        <v>46</v>
      </c>
      <c r="N43" s="1" t="s">
        <v>23</v>
      </c>
      <c r="O43" s="1" t="s">
        <v>23</v>
      </c>
    </row>
    <row r="44" spans="3:15" ht="12.75">
      <c r="C44" s="2" t="str">
        <f>_XLL.OFFICECOMCLIENT.APPLICATION.ROWLINK(Лист1!33:33)</f>
        <v>Row 33, 13422482</v>
      </c>
      <c r="K44" s="1">
        <v>23</v>
      </c>
      <c r="L44" s="1" t="s">
        <v>109</v>
      </c>
      <c r="M44" s="1" t="s">
        <v>110</v>
      </c>
      <c r="N44" s="1" t="s">
        <v>23</v>
      </c>
      <c r="O44" s="1" t="s">
        <v>23</v>
      </c>
    </row>
    <row r="45" spans="3:15" ht="12.75">
      <c r="C45" s="2" t="e">
        <f>_XLL.OFFICECOMCLIENT.APPLICATION.ROWLINK(Лист1!#REF!)</f>
        <v>#VALUE!</v>
      </c>
      <c r="K45" s="1">
        <v>24</v>
      </c>
      <c r="L45" s="1" t="s">
        <v>109</v>
      </c>
      <c r="M45" s="1" t="s">
        <v>110</v>
      </c>
      <c r="N45" s="1" t="s">
        <v>105</v>
      </c>
      <c r="O45" s="1" t="s">
        <v>23</v>
      </c>
    </row>
    <row r="46" spans="3:15" ht="12.75">
      <c r="C46" s="2" t="str">
        <f>_XLL.OFFICECOMCLIENT.APPLICATION.ROWLINK(Лист1!34:34)</f>
        <v>Row 34, 13422482</v>
      </c>
      <c r="K46" s="1">
        <v>25</v>
      </c>
      <c r="L46" s="1" t="s">
        <v>109</v>
      </c>
      <c r="M46" s="1" t="s">
        <v>110</v>
      </c>
      <c r="N46" s="1" t="s">
        <v>54</v>
      </c>
      <c r="O46" s="1" t="s">
        <v>111</v>
      </c>
    </row>
    <row r="47" spans="3:15" ht="12.75">
      <c r="C47" s="2" t="e">
        <f>_XLL.OFFICECOMCLIENT.APPLICATION.ROWLINK(Лист1!#REF!)</f>
        <v>#VALUE!</v>
      </c>
      <c r="K47" s="1">
        <v>26</v>
      </c>
      <c r="L47" s="1" t="s">
        <v>112</v>
      </c>
      <c r="M47" s="1" t="s">
        <v>23</v>
      </c>
      <c r="N47" s="1" t="s">
        <v>23</v>
      </c>
      <c r="O47" s="1" t="s">
        <v>23</v>
      </c>
    </row>
    <row r="48" spans="3:15" ht="12.75">
      <c r="C48" s="2" t="e">
        <f>_XLL.OFFICECOMCLIENT.APPLICATION.ROWLINK(Лист1!#REF!)</f>
        <v>#VALUE!</v>
      </c>
      <c r="K48" s="1">
        <v>27</v>
      </c>
      <c r="L48" s="1" t="s">
        <v>112</v>
      </c>
      <c r="M48" s="1" t="s">
        <v>59</v>
      </c>
      <c r="N48" s="1" t="s">
        <v>23</v>
      </c>
      <c r="O48" s="1" t="s">
        <v>23</v>
      </c>
    </row>
    <row r="49" spans="3:15" ht="12.75">
      <c r="C49" s="2" t="e">
        <f>_XLL.OFFICECOMCLIENT.APPLICATION.ROWLINK(Лист1!#REF!)</f>
        <v>#VALUE!</v>
      </c>
      <c r="K49" s="1">
        <v>28</v>
      </c>
      <c r="L49" s="1" t="s">
        <v>112</v>
      </c>
      <c r="M49" s="1" t="s">
        <v>113</v>
      </c>
      <c r="N49" s="1" t="s">
        <v>23</v>
      </c>
      <c r="O49" s="1" t="s">
        <v>23</v>
      </c>
    </row>
    <row r="50" spans="3:15" ht="12.75">
      <c r="C50" s="2" t="e">
        <f>_XLL.OFFICECOMCLIENT.APPLICATION.ROWLINK(Лист1!#REF!)</f>
        <v>#VALUE!</v>
      </c>
      <c r="K50" s="1">
        <v>29</v>
      </c>
      <c r="L50" s="1" t="s">
        <v>112</v>
      </c>
      <c r="M50" s="1" t="s">
        <v>113</v>
      </c>
      <c r="N50" s="1" t="s">
        <v>105</v>
      </c>
      <c r="O50" s="1" t="s">
        <v>23</v>
      </c>
    </row>
    <row r="51" spans="3:15" ht="12.75">
      <c r="C51" s="2" t="e">
        <f>_XLL.OFFICECOMCLIENT.APPLICATION.ROWLINK(Лист1!#REF!)</f>
        <v>#VALUE!</v>
      </c>
      <c r="K51" s="1">
        <v>30</v>
      </c>
      <c r="L51" s="1" t="s">
        <v>112</v>
      </c>
      <c r="M51" s="1" t="s">
        <v>113</v>
      </c>
      <c r="N51" s="1" t="s">
        <v>54</v>
      </c>
      <c r="O51" s="1" t="s">
        <v>108</v>
      </c>
    </row>
    <row r="52" spans="3:15" ht="12.75">
      <c r="C52" s="2" t="e">
        <f>_XLL.OFFICECOMCLIENT.APPLICATION.ROWLINK(Лист1!#REF!)</f>
        <v>#VALUE!</v>
      </c>
      <c r="K52" s="1">
        <v>31</v>
      </c>
      <c r="L52" s="1" t="s">
        <v>114</v>
      </c>
      <c r="M52" s="1" t="s">
        <v>23</v>
      </c>
      <c r="N52" s="1" t="s">
        <v>23</v>
      </c>
      <c r="O52" s="1" t="s">
        <v>23</v>
      </c>
    </row>
    <row r="53" spans="3:15" ht="12.75">
      <c r="C53" s="2" t="e">
        <f>_XLL.OFFICECOMCLIENT.APPLICATION.ROWLINK(Лист1!#REF!)</f>
        <v>#VALUE!</v>
      </c>
      <c r="K53" s="1">
        <v>32</v>
      </c>
      <c r="L53" s="1" t="s">
        <v>114</v>
      </c>
      <c r="M53" s="1" t="s">
        <v>68</v>
      </c>
      <c r="N53" s="1" t="s">
        <v>23</v>
      </c>
      <c r="O53" s="1" t="s">
        <v>23</v>
      </c>
    </row>
    <row r="54" spans="3:15" ht="12.75">
      <c r="C54" s="2" t="e">
        <f>_XLL.OFFICECOMCLIENT.APPLICATION.ROWLINK(Лист1!#REF!)</f>
        <v>#VALUE!</v>
      </c>
      <c r="K54" s="1">
        <v>33</v>
      </c>
      <c r="L54" s="1" t="s">
        <v>114</v>
      </c>
      <c r="M54" s="1" t="s">
        <v>115</v>
      </c>
      <c r="N54" s="1" t="s">
        <v>23</v>
      </c>
      <c r="O54" s="1" t="s">
        <v>23</v>
      </c>
    </row>
    <row r="55" spans="3:15" ht="12.75">
      <c r="C55" s="2" t="e">
        <f>_XLL.OFFICECOMCLIENT.APPLICATION.ROWLINK(Лист1!#REF!)</f>
        <v>#VALUE!</v>
      </c>
      <c r="K55" s="1">
        <v>34</v>
      </c>
      <c r="L55" s="1" t="s">
        <v>114</v>
      </c>
      <c r="M55" s="1" t="s">
        <v>115</v>
      </c>
      <c r="N55" s="1" t="s">
        <v>102</v>
      </c>
      <c r="O55" s="1" t="s">
        <v>23</v>
      </c>
    </row>
    <row r="56" spans="3:15" ht="12.75">
      <c r="C56" s="2" t="e">
        <f>_XLL.OFFICECOMCLIENT.APPLICATION.ROWLINK(Лист1!#REF!)</f>
        <v>#VALUE!</v>
      </c>
      <c r="K56" s="1">
        <v>35</v>
      </c>
      <c r="L56" s="1" t="s">
        <v>114</v>
      </c>
      <c r="M56" s="1" t="s">
        <v>115</v>
      </c>
      <c r="N56" s="1" t="s">
        <v>50</v>
      </c>
      <c r="O56" s="1" t="s">
        <v>108</v>
      </c>
    </row>
    <row r="57" spans="3:15" ht="12.75">
      <c r="C57" s="2" t="e">
        <f>_XLL.OFFICECOMCLIENT.APPLICATION.ROWLINK(Лист1!#REF!)</f>
        <v>#VALUE!</v>
      </c>
      <c r="K57" s="1">
        <v>36</v>
      </c>
      <c r="L57" s="1" t="s">
        <v>116</v>
      </c>
      <c r="M57" s="1" t="s">
        <v>23</v>
      </c>
      <c r="N57" s="1" t="s">
        <v>23</v>
      </c>
      <c r="O57" s="1" t="s">
        <v>23</v>
      </c>
    </row>
    <row r="58" spans="3:15" ht="12.75">
      <c r="C58" s="2" t="e">
        <f>_XLL.OFFICECOMCLIENT.APPLICATION.ROWLINK(Лист1!#REF!)</f>
        <v>#VALUE!</v>
      </c>
      <c r="K58" s="1">
        <v>37</v>
      </c>
      <c r="L58" s="1" t="s">
        <v>116</v>
      </c>
      <c r="M58" s="1" t="s">
        <v>68</v>
      </c>
      <c r="N58" s="1" t="s">
        <v>23</v>
      </c>
      <c r="O58" s="1" t="s">
        <v>23</v>
      </c>
    </row>
    <row r="59" spans="3:15" ht="12.75">
      <c r="C59" s="2" t="e">
        <f>_XLL.OFFICECOMCLIENT.APPLICATION.ROWLINK(Лист1!#REF!)</f>
        <v>#VALUE!</v>
      </c>
      <c r="K59" s="1">
        <v>38</v>
      </c>
      <c r="L59" s="1" t="s">
        <v>116</v>
      </c>
      <c r="M59" s="1" t="s">
        <v>115</v>
      </c>
      <c r="N59" s="1" t="s">
        <v>23</v>
      </c>
      <c r="O59" s="1" t="s">
        <v>23</v>
      </c>
    </row>
    <row r="60" spans="3:15" ht="12.75">
      <c r="C60" s="2" t="e">
        <f>_XLL.OFFICECOMCLIENT.APPLICATION.ROWLINK(Лист1!#REF!)</f>
        <v>#VALUE!</v>
      </c>
      <c r="K60" s="1">
        <v>39</v>
      </c>
      <c r="L60" s="1" t="s">
        <v>116</v>
      </c>
      <c r="M60" s="1" t="s">
        <v>115</v>
      </c>
      <c r="N60" s="1" t="s">
        <v>102</v>
      </c>
      <c r="O60" s="1" t="s">
        <v>23</v>
      </c>
    </row>
    <row r="61" spans="3:15" ht="12.75">
      <c r="C61" s="2" t="e">
        <f>_XLL.OFFICECOMCLIENT.APPLICATION.ROWLINK(Лист1!#REF!)</f>
        <v>#VALUE!</v>
      </c>
      <c r="K61" s="1">
        <v>40</v>
      </c>
      <c r="L61" s="1" t="s">
        <v>116</v>
      </c>
      <c r="M61" s="1" t="s">
        <v>115</v>
      </c>
      <c r="N61" s="1" t="s">
        <v>50</v>
      </c>
      <c r="O61" s="1" t="s">
        <v>108</v>
      </c>
    </row>
    <row r="62" spans="3:15" ht="12.75">
      <c r="C62" s="2" t="str">
        <f>_XLL.OFFICECOMCLIENT.APPLICATION.ROWLINK(Лист1!35:35)</f>
        <v>Row 35, 13422482</v>
      </c>
      <c r="K62" s="1">
        <v>41</v>
      </c>
      <c r="L62" s="1" t="s">
        <v>117</v>
      </c>
      <c r="M62" s="1" t="s">
        <v>23</v>
      </c>
      <c r="N62" s="1" t="s">
        <v>23</v>
      </c>
      <c r="O62" s="1" t="s">
        <v>23</v>
      </c>
    </row>
    <row r="63" spans="3:15" ht="12.75">
      <c r="C63" s="2" t="str">
        <f>_XLL.OFFICECOMCLIENT.APPLICATION.ROWLINK(Лист1!36:36)</f>
        <v>Row 36, 13422466</v>
      </c>
      <c r="K63" s="1">
        <v>42</v>
      </c>
      <c r="L63" s="1" t="s">
        <v>117</v>
      </c>
      <c r="M63" s="1" t="s">
        <v>68</v>
      </c>
      <c r="N63" s="1" t="s">
        <v>23</v>
      </c>
      <c r="O63" s="1" t="s">
        <v>23</v>
      </c>
    </row>
    <row r="64" spans="3:15" ht="12.75">
      <c r="C64" s="2" t="str">
        <f>_XLL.OFFICECOMCLIENT.APPLICATION.ROWLINK(Лист1!37:37)</f>
        <v>Row 37, 13422482</v>
      </c>
      <c r="K64" s="1">
        <v>43</v>
      </c>
      <c r="L64" s="1" t="s">
        <v>117</v>
      </c>
      <c r="M64" s="1" t="s">
        <v>115</v>
      </c>
      <c r="N64" s="1" t="s">
        <v>23</v>
      </c>
      <c r="O64" s="1" t="s">
        <v>23</v>
      </c>
    </row>
    <row r="65" spans="3:15" ht="12.75">
      <c r="C65" s="2" t="e">
        <f>_XLL.OFFICECOMCLIENT.APPLICATION.ROWLINK(Лист1!#REF!)</f>
        <v>#VALUE!</v>
      </c>
      <c r="K65" s="1">
        <v>44</v>
      </c>
      <c r="L65" s="1" t="s">
        <v>117</v>
      </c>
      <c r="M65" s="1" t="s">
        <v>115</v>
      </c>
      <c r="N65" s="1" t="s">
        <v>102</v>
      </c>
      <c r="O65" s="1" t="s">
        <v>23</v>
      </c>
    </row>
    <row r="66" spans="3:15" ht="12.75">
      <c r="C66" s="2" t="str">
        <f>_XLL.OFFICECOMCLIENT.APPLICATION.ROWLINK(Лист1!38:38)</f>
        <v>Row 38, 13422466</v>
      </c>
      <c r="K66" s="1">
        <v>45</v>
      </c>
      <c r="L66" s="1" t="s">
        <v>117</v>
      </c>
      <c r="M66" s="1" t="s">
        <v>115</v>
      </c>
      <c r="N66" s="1" t="s">
        <v>50</v>
      </c>
      <c r="O66" s="1" t="s">
        <v>108</v>
      </c>
    </row>
    <row r="67" spans="3:15" ht="12.75">
      <c r="C67" s="2" t="str">
        <f>_XLL.OFFICECOMCLIENT.APPLICATION.ROWLINK(Лист1!39:39)</f>
        <v>Row 39, 13422482</v>
      </c>
      <c r="K67" s="1">
        <v>46</v>
      </c>
      <c r="L67" s="1" t="s">
        <v>118</v>
      </c>
      <c r="M67" s="1" t="s">
        <v>23</v>
      </c>
      <c r="N67" s="1" t="s">
        <v>23</v>
      </c>
      <c r="O67" s="1" t="s">
        <v>23</v>
      </c>
    </row>
    <row r="68" spans="3:15" ht="12.75">
      <c r="C68" s="2" t="str">
        <f>_XLL.OFFICECOMCLIENT.APPLICATION.ROWLINK(Лист1!43:43)</f>
        <v>Row 43, 13422482</v>
      </c>
      <c r="K68" s="1">
        <v>47</v>
      </c>
      <c r="L68" s="1" t="s">
        <v>118</v>
      </c>
      <c r="M68" s="1" t="s">
        <v>68</v>
      </c>
      <c r="N68" s="1" t="s">
        <v>23</v>
      </c>
      <c r="O68" s="1" t="s">
        <v>23</v>
      </c>
    </row>
    <row r="69" spans="3:15" ht="12.75">
      <c r="C69" s="2" t="str">
        <f>_XLL.OFFICECOMCLIENT.APPLICATION.ROWLINK(Лист1!44:44)</f>
        <v>Row 44, 13422482</v>
      </c>
      <c r="K69" s="1">
        <v>48</v>
      </c>
      <c r="L69" s="1" t="s">
        <v>118</v>
      </c>
      <c r="M69" s="1" t="s">
        <v>115</v>
      </c>
      <c r="N69" s="1" t="s">
        <v>23</v>
      </c>
      <c r="O69" s="1" t="s">
        <v>23</v>
      </c>
    </row>
    <row r="70" spans="3:15" ht="12.75">
      <c r="C70" s="2" t="e">
        <f>_XLL.OFFICECOMCLIENT.APPLICATION.ROWLINK(Лист1!#REF!)</f>
        <v>#VALUE!</v>
      </c>
      <c r="K70" s="1">
        <v>49</v>
      </c>
      <c r="L70" s="1" t="s">
        <v>118</v>
      </c>
      <c r="M70" s="1" t="s">
        <v>115</v>
      </c>
      <c r="N70" s="1" t="s">
        <v>102</v>
      </c>
      <c r="O70" s="1" t="s">
        <v>23</v>
      </c>
    </row>
    <row r="71" spans="3:15" ht="12.75">
      <c r="C71" s="2" t="str">
        <f>_XLL.OFFICECOMCLIENT.APPLICATION.ROWLINK(Лист1!45:45)</f>
        <v>Row 45, 13422466</v>
      </c>
      <c r="K71" s="1">
        <v>50</v>
      </c>
      <c r="L71" s="1" t="s">
        <v>118</v>
      </c>
      <c r="M71" s="1" t="s">
        <v>115</v>
      </c>
      <c r="N71" s="1" t="s">
        <v>50</v>
      </c>
      <c r="O71" s="1" t="s">
        <v>108</v>
      </c>
    </row>
    <row r="72" spans="3:15" ht="12.75">
      <c r="C72" s="2" t="str">
        <f>_XLL.OFFICECOMCLIENT.APPLICATION.ROWLINK(Лист1!46:46)</f>
        <v>Row 46, 13422482</v>
      </c>
      <c r="K72" s="1">
        <v>51</v>
      </c>
      <c r="L72" s="1" t="s">
        <v>119</v>
      </c>
      <c r="M72" s="1" t="s">
        <v>23</v>
      </c>
      <c r="N72" s="1" t="s">
        <v>23</v>
      </c>
      <c r="O72" s="1" t="s">
        <v>23</v>
      </c>
    </row>
    <row r="73" spans="3:15" ht="12.75">
      <c r="C73" s="2" t="str">
        <f>_XLL.OFFICECOMCLIENT.APPLICATION.ROWLINK(Лист1!47:47)</f>
        <v>Row 47, 13422482</v>
      </c>
      <c r="K73" s="1">
        <v>52</v>
      </c>
      <c r="L73" s="1" t="s">
        <v>119</v>
      </c>
      <c r="M73" s="1" t="s">
        <v>76</v>
      </c>
      <c r="N73" s="1" t="s">
        <v>23</v>
      </c>
      <c r="O73" s="1" t="s">
        <v>23</v>
      </c>
    </row>
    <row r="74" spans="3:15" ht="12.75">
      <c r="C74" s="2" t="str">
        <f>_XLL.OFFICECOMCLIENT.APPLICATION.ROWLINK(Лист1!48:48)</f>
        <v>Row 48, 13422482</v>
      </c>
      <c r="K74" s="1">
        <v>53</v>
      </c>
      <c r="L74" s="1" t="s">
        <v>119</v>
      </c>
      <c r="M74" s="1" t="s">
        <v>120</v>
      </c>
      <c r="N74" s="1" t="s">
        <v>23</v>
      </c>
      <c r="O74" s="1" t="s">
        <v>23</v>
      </c>
    </row>
    <row r="75" spans="3:15" ht="12.75">
      <c r="C75" s="2" t="e">
        <f>_XLL.OFFICECOMCLIENT.APPLICATION.ROWLINK(Лист1!#REF!)</f>
        <v>#VALUE!</v>
      </c>
      <c r="K75" s="1">
        <v>54</v>
      </c>
      <c r="L75" s="1" t="s">
        <v>119</v>
      </c>
      <c r="M75" s="1" t="s">
        <v>120</v>
      </c>
      <c r="N75" s="1" t="s">
        <v>105</v>
      </c>
      <c r="O75" s="1" t="s">
        <v>23</v>
      </c>
    </row>
    <row r="76" spans="3:15" ht="12.75">
      <c r="C76" s="2" t="str">
        <f>_XLL.OFFICECOMCLIENT.APPLICATION.ROWLINK(Лист1!49:49)</f>
        <v>Row 49, 13422482</v>
      </c>
      <c r="K76" s="1">
        <v>55</v>
      </c>
      <c r="L76" s="1" t="s">
        <v>119</v>
      </c>
      <c r="M76" s="1" t="s">
        <v>120</v>
      </c>
      <c r="N76" s="1" t="s">
        <v>54</v>
      </c>
      <c r="O76" s="1" t="s">
        <v>111</v>
      </c>
    </row>
    <row r="77" spans="3:15" ht="12.75">
      <c r="C77" s="2" t="str">
        <f>_XLL.OFFICECOMCLIENT.APPLICATION.ROWLINK(Лист1!50:50)</f>
        <v>Row 50, 13422466</v>
      </c>
      <c r="K77" s="1">
        <v>56</v>
      </c>
      <c r="L77" s="1" t="s">
        <v>121</v>
      </c>
      <c r="M77" s="1" t="s">
        <v>23</v>
      </c>
      <c r="N77" s="1" t="s">
        <v>23</v>
      </c>
      <c r="O77" s="1" t="s">
        <v>23</v>
      </c>
    </row>
    <row r="78" spans="3:15" ht="12.75">
      <c r="C78" s="2" t="str">
        <f>_XLL.OFFICECOMCLIENT.APPLICATION.ROWLINK(Лист1!51:51)</f>
        <v>Row 51, 13422466</v>
      </c>
      <c r="K78" s="1">
        <v>57</v>
      </c>
      <c r="L78" s="1" t="s">
        <v>121</v>
      </c>
      <c r="M78" s="1" t="s">
        <v>59</v>
      </c>
      <c r="N78" s="1" t="s">
        <v>23</v>
      </c>
      <c r="O78" s="1" t="s">
        <v>23</v>
      </c>
    </row>
    <row r="79" spans="3:15" ht="12.75">
      <c r="C79" s="2" t="str">
        <f>_XLL.OFFICECOMCLIENT.APPLICATION.ROWLINK(Лист1!52:52)</f>
        <v>Row 52, 13422482</v>
      </c>
      <c r="K79" s="1">
        <v>58</v>
      </c>
      <c r="L79" s="1" t="s">
        <v>121</v>
      </c>
      <c r="M79" s="1" t="s">
        <v>122</v>
      </c>
      <c r="N79" s="1" t="s">
        <v>23</v>
      </c>
      <c r="O79" s="1" t="s">
        <v>23</v>
      </c>
    </row>
    <row r="80" spans="3:15" ht="12.75">
      <c r="C80" s="2" t="e">
        <f>_XLL.OFFICECOMCLIENT.APPLICATION.ROWLINK(Лист1!#REF!)</f>
        <v>#VALUE!</v>
      </c>
      <c r="K80" s="1">
        <v>59</v>
      </c>
      <c r="L80" s="1" t="s">
        <v>121</v>
      </c>
      <c r="M80" s="1" t="s">
        <v>122</v>
      </c>
      <c r="N80" s="1" t="s">
        <v>123</v>
      </c>
      <c r="O80" s="1" t="s">
        <v>23</v>
      </c>
    </row>
    <row r="81" spans="3:15" ht="12.75">
      <c r="C81" s="2" t="str">
        <f>_XLL.OFFICECOMCLIENT.APPLICATION.ROWLINK(Лист1!53:53)</f>
        <v>Row 53, 13422482</v>
      </c>
      <c r="K81" s="1">
        <v>60</v>
      </c>
      <c r="L81" s="1" t="s">
        <v>121</v>
      </c>
      <c r="M81" s="1" t="s">
        <v>122</v>
      </c>
      <c r="N81" s="1" t="s">
        <v>124</v>
      </c>
      <c r="O81" s="1" t="s">
        <v>108</v>
      </c>
    </row>
    <row r="82" spans="3:15" ht="12.75">
      <c r="C82" s="2" t="e">
        <f>_XLL.OFFICECOMCLIENT.APPLICATION.ROWLINK(Лист1!#REF!)</f>
        <v>#VALUE!</v>
      </c>
      <c r="K82" s="1">
        <v>61</v>
      </c>
      <c r="L82" s="1" t="s">
        <v>125</v>
      </c>
      <c r="M82" s="1" t="s">
        <v>23</v>
      </c>
      <c r="N82" s="1" t="s">
        <v>23</v>
      </c>
      <c r="O82" s="1" t="s">
        <v>23</v>
      </c>
    </row>
    <row r="83" spans="3:15" ht="12.75">
      <c r="C83" s="2" t="e">
        <f>_XLL.OFFICECOMCLIENT.APPLICATION.ROWLINK(Лист1!#REF!)</f>
        <v>#VALUE!</v>
      </c>
      <c r="K83" s="1">
        <v>62</v>
      </c>
      <c r="L83" s="1" t="s">
        <v>125</v>
      </c>
      <c r="M83" s="1" t="s">
        <v>59</v>
      </c>
      <c r="N83" s="1" t="s">
        <v>23</v>
      </c>
      <c r="O83" s="1" t="s">
        <v>23</v>
      </c>
    </row>
    <row r="84" spans="3:15" ht="12.75">
      <c r="C84" s="2" t="e">
        <f>_XLL.OFFICECOMCLIENT.APPLICATION.ROWLINK(Лист1!#REF!)</f>
        <v>#VALUE!</v>
      </c>
      <c r="K84" s="1">
        <v>63</v>
      </c>
      <c r="L84" s="1" t="s">
        <v>125</v>
      </c>
      <c r="M84" s="1" t="s">
        <v>122</v>
      </c>
      <c r="N84" s="1" t="s">
        <v>23</v>
      </c>
      <c r="O84" s="1" t="s">
        <v>23</v>
      </c>
    </row>
    <row r="85" spans="3:15" ht="12.75">
      <c r="C85" s="2" t="e">
        <f>_XLL.OFFICECOMCLIENT.APPLICATION.ROWLINK(Лист1!#REF!)</f>
        <v>#VALUE!</v>
      </c>
      <c r="K85" s="1">
        <v>64</v>
      </c>
      <c r="L85" s="1" t="s">
        <v>125</v>
      </c>
      <c r="M85" s="1" t="s">
        <v>122</v>
      </c>
      <c r="N85" s="1" t="s">
        <v>123</v>
      </c>
      <c r="O85" s="1" t="s">
        <v>23</v>
      </c>
    </row>
    <row r="86" spans="3:15" ht="12.75">
      <c r="C86" s="2" t="e">
        <f>_XLL.OFFICECOMCLIENT.APPLICATION.ROWLINK(Лист1!#REF!)</f>
        <v>#VALUE!</v>
      </c>
      <c r="K86" s="1">
        <v>65</v>
      </c>
      <c r="L86" s="1" t="s">
        <v>125</v>
      </c>
      <c r="M86" s="1" t="s">
        <v>122</v>
      </c>
      <c r="N86" s="1" t="s">
        <v>124</v>
      </c>
      <c r="O86" s="1" t="s">
        <v>108</v>
      </c>
    </row>
    <row r="87" spans="3:15" ht="12.75">
      <c r="C87" s="2" t="str">
        <f>_XLL.OFFICECOMCLIENT.APPLICATION.ROWLINK(Лист1!54:54)</f>
        <v>Row 54, 13422482</v>
      </c>
      <c r="K87" s="1">
        <v>66</v>
      </c>
      <c r="L87" s="1" t="s">
        <v>126</v>
      </c>
      <c r="M87" s="1" t="s">
        <v>23</v>
      </c>
      <c r="N87" s="1" t="s">
        <v>23</v>
      </c>
      <c r="O87" s="1" t="s">
        <v>23</v>
      </c>
    </row>
    <row r="88" spans="3:15" ht="12.75">
      <c r="C88" s="2" t="str">
        <f>_XLL.OFFICECOMCLIENT.APPLICATION.ROWLINK(Лист1!55:55)</f>
        <v>Row 55, 13422482</v>
      </c>
      <c r="K88" s="1">
        <v>67</v>
      </c>
      <c r="L88" s="1" t="s">
        <v>126</v>
      </c>
      <c r="M88" s="1" t="s">
        <v>59</v>
      </c>
      <c r="N88" s="1" t="s">
        <v>23</v>
      </c>
      <c r="O88" s="1" t="s">
        <v>23</v>
      </c>
    </row>
    <row r="89" spans="3:15" ht="12.75">
      <c r="C89" s="2" t="str">
        <f>_XLL.OFFICECOMCLIENT.APPLICATION.ROWLINK(Лист1!56:56)</f>
        <v>Row 56, 13422466</v>
      </c>
      <c r="K89" s="1">
        <v>68</v>
      </c>
      <c r="L89" s="1" t="s">
        <v>126</v>
      </c>
      <c r="M89" s="1" t="s">
        <v>122</v>
      </c>
      <c r="N89" s="1" t="s">
        <v>23</v>
      </c>
      <c r="O89" s="1" t="s">
        <v>23</v>
      </c>
    </row>
    <row r="90" spans="3:15" ht="12.75">
      <c r="C90" s="2" t="e">
        <f>_XLL.OFFICECOMCLIENT.APPLICATION.ROWLINK(Лист1!#REF!)</f>
        <v>#VALUE!</v>
      </c>
      <c r="K90" s="1">
        <v>69</v>
      </c>
      <c r="L90" s="1" t="s">
        <v>126</v>
      </c>
      <c r="M90" s="1" t="s">
        <v>122</v>
      </c>
      <c r="N90" s="1" t="s">
        <v>123</v>
      </c>
      <c r="O90" s="1" t="s">
        <v>23</v>
      </c>
    </row>
    <row r="91" spans="3:15" ht="12.75">
      <c r="C91" s="2" t="str">
        <f>_XLL.OFFICECOMCLIENT.APPLICATION.ROWLINK(Лист1!57:57)</f>
        <v>Row 57, 13422466</v>
      </c>
      <c r="K91" s="1">
        <v>70</v>
      </c>
      <c r="L91" s="1" t="s">
        <v>126</v>
      </c>
      <c r="M91" s="1" t="s">
        <v>122</v>
      </c>
      <c r="N91" s="1" t="s">
        <v>124</v>
      </c>
      <c r="O91" s="1" t="s">
        <v>108</v>
      </c>
    </row>
    <row r="92" spans="3:15" ht="12.75">
      <c r="C92" s="2" t="str">
        <f>_XLL.OFFICECOMCLIENT.APPLICATION.ROWLINK(Лист1!58:58)</f>
        <v>Row 58, 13422482</v>
      </c>
      <c r="K92" s="1">
        <v>71</v>
      </c>
      <c r="L92" s="1" t="s">
        <v>127</v>
      </c>
      <c r="M92" s="1" t="s">
        <v>23</v>
      </c>
      <c r="N92" s="1" t="s">
        <v>23</v>
      </c>
      <c r="O92" s="1" t="s">
        <v>23</v>
      </c>
    </row>
    <row r="93" spans="3:15" ht="12.75">
      <c r="C93" s="2" t="str">
        <f>_XLL.OFFICECOMCLIENT.APPLICATION.ROWLINK(Лист1!59:59)</f>
        <v>Row 59, 13422482</v>
      </c>
      <c r="K93" s="1">
        <v>72</v>
      </c>
      <c r="L93" s="1" t="s">
        <v>127</v>
      </c>
      <c r="M93" s="1" t="s">
        <v>87</v>
      </c>
      <c r="N93" s="1" t="s">
        <v>23</v>
      </c>
      <c r="O93" s="1" t="s">
        <v>23</v>
      </c>
    </row>
    <row r="94" spans="3:15" ht="12.75">
      <c r="C94" s="2" t="str">
        <f>_XLL.OFFICECOMCLIENT.APPLICATION.ROWLINK(Лист1!60:60)</f>
        <v>Row 60, 13422482</v>
      </c>
      <c r="K94" s="1">
        <v>73</v>
      </c>
      <c r="L94" s="1" t="s">
        <v>127</v>
      </c>
      <c r="M94" s="1" t="s">
        <v>128</v>
      </c>
      <c r="N94" s="1" t="s">
        <v>23</v>
      </c>
      <c r="O94" s="1" t="s">
        <v>23</v>
      </c>
    </row>
    <row r="95" spans="3:15" ht="12.75">
      <c r="C95" s="2" t="e">
        <f>_XLL.OFFICECOMCLIENT.APPLICATION.ROWLINK(Лист1!#REF!)</f>
        <v>#VALUE!</v>
      </c>
      <c r="K95" s="1">
        <v>74</v>
      </c>
      <c r="L95" s="1" t="s">
        <v>127</v>
      </c>
      <c r="M95" s="1" t="s">
        <v>128</v>
      </c>
      <c r="N95" s="1" t="s">
        <v>105</v>
      </c>
      <c r="O95" s="1" t="s">
        <v>23</v>
      </c>
    </row>
    <row r="96" spans="3:15" ht="12.75">
      <c r="C96" s="2" t="str">
        <f>_XLL.OFFICECOMCLIENT.APPLICATION.ROWLINK(Лист1!61:61)</f>
        <v>Row 61, 13422482</v>
      </c>
      <c r="K96" s="1">
        <v>75</v>
      </c>
      <c r="L96" s="1" t="s">
        <v>127</v>
      </c>
      <c r="M96" s="1" t="s">
        <v>128</v>
      </c>
      <c r="N96" s="1" t="s">
        <v>54</v>
      </c>
      <c r="O96" s="1" t="s">
        <v>108</v>
      </c>
    </row>
    <row r="97" spans="3:15" ht="12.75">
      <c r="C97" s="2" t="e">
        <f>_XLL.OFFICECOMCLIENT.APPLICATION.ROWLINK(Лист1!#REF!)</f>
        <v>#VALUE!</v>
      </c>
      <c r="K97" s="1">
        <v>76</v>
      </c>
      <c r="L97" s="1" t="s">
        <v>129</v>
      </c>
      <c r="M97" s="1" t="s">
        <v>23</v>
      </c>
      <c r="N97" s="1" t="s">
        <v>23</v>
      </c>
      <c r="O97" s="1" t="s">
        <v>23</v>
      </c>
    </row>
    <row r="98" spans="3:15" ht="12.75">
      <c r="C98" s="2" t="e">
        <f>_XLL.OFFICECOMCLIENT.APPLICATION.ROWLINK(Лист1!#REF!)</f>
        <v>#VALUE!</v>
      </c>
      <c r="K98" s="1">
        <v>77</v>
      </c>
      <c r="L98" s="1" t="s">
        <v>129</v>
      </c>
      <c r="M98" s="1" t="s">
        <v>48</v>
      </c>
      <c r="N98" s="1" t="s">
        <v>23</v>
      </c>
      <c r="O98" s="1" t="s">
        <v>23</v>
      </c>
    </row>
    <row r="99" spans="3:15" ht="12.75">
      <c r="C99" s="2" t="e">
        <f>_XLL.OFFICECOMCLIENT.APPLICATION.ROWLINK(Лист1!#REF!)</f>
        <v>#VALUE!</v>
      </c>
      <c r="K99" s="1">
        <v>78</v>
      </c>
      <c r="L99" s="1" t="s">
        <v>129</v>
      </c>
      <c r="M99" s="1" t="s">
        <v>130</v>
      </c>
      <c r="N99" s="1" t="s">
        <v>23</v>
      </c>
      <c r="O99" s="1" t="s">
        <v>23</v>
      </c>
    </row>
    <row r="100" spans="3:15" ht="12.75">
      <c r="C100" s="2" t="e">
        <f>_XLL.OFFICECOMCLIENT.APPLICATION.ROWLINK(Лист1!#REF!)</f>
        <v>#VALUE!</v>
      </c>
      <c r="K100" s="1">
        <v>79</v>
      </c>
      <c r="L100" s="1" t="s">
        <v>129</v>
      </c>
      <c r="M100" s="1" t="s">
        <v>130</v>
      </c>
      <c r="N100" s="1" t="s">
        <v>105</v>
      </c>
      <c r="O100" s="1" t="s">
        <v>23</v>
      </c>
    </row>
    <row r="101" spans="3:15" ht="12.75">
      <c r="C101" s="2" t="e">
        <f>_XLL.OFFICECOMCLIENT.APPLICATION.ROWLINK(Лист1!#REF!)</f>
        <v>#VALUE!</v>
      </c>
      <c r="K101" s="1">
        <v>80</v>
      </c>
      <c r="L101" s="1" t="s">
        <v>129</v>
      </c>
      <c r="M101" s="1" t="s">
        <v>130</v>
      </c>
      <c r="N101" s="1" t="s">
        <v>54</v>
      </c>
      <c r="O101" s="1" t="s">
        <v>108</v>
      </c>
    </row>
    <row r="102" spans="3:15" ht="12.75">
      <c r="C102" s="2" t="e">
        <f>_XLL.OFFICECOMCLIENT.APPLICATION.ROWLINK(Лист1!#REF!)</f>
        <v>#VALUE!</v>
      </c>
      <c r="K102" s="1">
        <v>81</v>
      </c>
      <c r="L102" s="1" t="s">
        <v>131</v>
      </c>
      <c r="M102" s="1" t="s">
        <v>23</v>
      </c>
      <c r="N102" s="1" t="s">
        <v>23</v>
      </c>
      <c r="O102" s="1" t="s">
        <v>23</v>
      </c>
    </row>
    <row r="103" spans="3:15" ht="12.75">
      <c r="C103" s="2" t="e">
        <f>_XLL.OFFICECOMCLIENT.APPLICATION.ROWLINK(Лист1!#REF!)</f>
        <v>#VALUE!</v>
      </c>
      <c r="K103" s="1">
        <v>82</v>
      </c>
      <c r="L103" s="1" t="s">
        <v>131</v>
      </c>
      <c r="M103" s="1" t="s">
        <v>89</v>
      </c>
      <c r="N103" s="1" t="s">
        <v>23</v>
      </c>
      <c r="O103" s="1" t="s">
        <v>23</v>
      </c>
    </row>
    <row r="104" spans="3:15" ht="12.75">
      <c r="C104" s="2" t="e">
        <f>_XLL.OFFICECOMCLIENT.APPLICATION.ROWLINK(Лист1!#REF!)</f>
        <v>#VALUE!</v>
      </c>
      <c r="K104" s="1">
        <v>83</v>
      </c>
      <c r="L104" s="1" t="s">
        <v>131</v>
      </c>
      <c r="M104" s="1" t="s">
        <v>132</v>
      </c>
      <c r="N104" s="1" t="s">
        <v>23</v>
      </c>
      <c r="O104" s="1" t="s">
        <v>23</v>
      </c>
    </row>
    <row r="105" spans="3:15" ht="12.75">
      <c r="C105" s="2" t="e">
        <f>_XLL.OFFICECOMCLIENT.APPLICATION.ROWLINK(Лист1!#REF!)</f>
        <v>#VALUE!</v>
      </c>
      <c r="K105" s="1">
        <v>84</v>
      </c>
      <c r="L105" s="1" t="s">
        <v>131</v>
      </c>
      <c r="M105" s="1" t="s">
        <v>132</v>
      </c>
      <c r="N105" s="1" t="s">
        <v>105</v>
      </c>
      <c r="O105" s="1" t="s">
        <v>23</v>
      </c>
    </row>
    <row r="106" spans="3:15" ht="12.75">
      <c r="C106" s="2" t="e">
        <f>_XLL.OFFICECOMCLIENT.APPLICATION.ROWLINK(Лист1!#REF!)</f>
        <v>#VALUE!</v>
      </c>
      <c r="K106" s="1">
        <v>85</v>
      </c>
      <c r="L106" s="1" t="s">
        <v>131</v>
      </c>
      <c r="M106" s="1" t="s">
        <v>132</v>
      </c>
      <c r="N106" s="1" t="s">
        <v>54</v>
      </c>
      <c r="O106" s="1" t="s">
        <v>108</v>
      </c>
    </row>
    <row r="107" spans="3:15" ht="12.75">
      <c r="C107" s="2" t="e">
        <f>_XLL.OFFICECOMCLIENT.APPLICATION.ROWLINK(Лист1!#REF!)</f>
        <v>#VALUE!</v>
      </c>
      <c r="K107" s="1">
        <v>86</v>
      </c>
      <c r="L107" s="1" t="s">
        <v>133</v>
      </c>
      <c r="M107" s="1" t="s">
        <v>23</v>
      </c>
      <c r="N107" s="1" t="s">
        <v>23</v>
      </c>
      <c r="O107" s="1" t="s">
        <v>23</v>
      </c>
    </row>
    <row r="108" spans="3:15" ht="12.75">
      <c r="C108" s="2" t="e">
        <f>_XLL.OFFICECOMCLIENT.APPLICATION.ROWLINK(Лист1!#REF!)</f>
        <v>#VALUE!</v>
      </c>
      <c r="K108" s="1">
        <v>87</v>
      </c>
      <c r="L108" s="1" t="s">
        <v>133</v>
      </c>
      <c r="M108" s="1" t="s">
        <v>48</v>
      </c>
      <c r="N108" s="1" t="s">
        <v>23</v>
      </c>
      <c r="O108" s="1" t="s">
        <v>23</v>
      </c>
    </row>
    <row r="109" spans="3:15" ht="12.75">
      <c r="C109" s="2" t="e">
        <f>_XLL.OFFICECOMCLIENT.APPLICATION.ROWLINK(Лист1!#REF!)</f>
        <v>#VALUE!</v>
      </c>
      <c r="K109" s="1">
        <v>88</v>
      </c>
      <c r="L109" s="1" t="s">
        <v>133</v>
      </c>
      <c r="M109" s="1" t="s">
        <v>130</v>
      </c>
      <c r="N109" s="1" t="s">
        <v>23</v>
      </c>
      <c r="O109" s="1" t="s">
        <v>23</v>
      </c>
    </row>
    <row r="110" spans="3:15" ht="12.75">
      <c r="C110" s="2" t="e">
        <f>_XLL.OFFICECOMCLIENT.APPLICATION.ROWLINK(Лист1!#REF!)</f>
        <v>#VALUE!</v>
      </c>
      <c r="K110" s="1">
        <v>89</v>
      </c>
      <c r="L110" s="1" t="s">
        <v>133</v>
      </c>
      <c r="M110" s="1" t="s">
        <v>130</v>
      </c>
      <c r="N110" s="1" t="s">
        <v>105</v>
      </c>
      <c r="O110" s="1" t="s">
        <v>23</v>
      </c>
    </row>
    <row r="111" spans="3:15" ht="12.75">
      <c r="C111" s="2" t="e">
        <f>_XLL.OFFICECOMCLIENT.APPLICATION.ROWLINK(Лист1!#REF!)</f>
        <v>#VALUE!</v>
      </c>
      <c r="K111" s="1">
        <v>90</v>
      </c>
      <c r="L111" s="1" t="s">
        <v>133</v>
      </c>
      <c r="M111" s="1" t="s">
        <v>130</v>
      </c>
      <c r="N111" s="1" t="s">
        <v>54</v>
      </c>
      <c r="O111" s="1" t="s">
        <v>108</v>
      </c>
    </row>
    <row r="112" spans="3:15" ht="12.75">
      <c r="C112" s="2" t="str">
        <f>_XLL.OFFICECOMCLIENT.APPLICATION.ROWLINK(Лист1!63:63)</f>
        <v>Row 63, 13422466</v>
      </c>
      <c r="K112" s="1">
        <v>91</v>
      </c>
      <c r="L112" s="1" t="s">
        <v>134</v>
      </c>
      <c r="M112" s="1" t="s">
        <v>23</v>
      </c>
      <c r="N112" s="1" t="s">
        <v>23</v>
      </c>
      <c r="O112" s="1" t="s">
        <v>23</v>
      </c>
    </row>
    <row r="113" spans="3:15" ht="12.75">
      <c r="C113" s="2" t="str">
        <f>_XLL.OFFICECOMCLIENT.APPLICATION.ROWLINK(Лист1!64:64)</f>
        <v>Row 64, 13422482</v>
      </c>
      <c r="K113" s="1">
        <v>92</v>
      </c>
      <c r="L113" s="1" t="s">
        <v>134</v>
      </c>
      <c r="M113" s="1" t="s">
        <v>48</v>
      </c>
      <c r="N113" s="1" t="s">
        <v>23</v>
      </c>
      <c r="O113" s="1" t="s">
        <v>23</v>
      </c>
    </row>
    <row r="114" spans="3:15" ht="12.75">
      <c r="C114" s="2" t="str">
        <f>_XLL.OFFICECOMCLIENT.APPLICATION.ROWLINK(Лист1!65:65)</f>
        <v>Row 65, 13422482</v>
      </c>
      <c r="K114" s="1">
        <v>93</v>
      </c>
      <c r="L114" s="1" t="s">
        <v>134</v>
      </c>
      <c r="M114" s="1" t="s">
        <v>130</v>
      </c>
      <c r="N114" s="1" t="s">
        <v>23</v>
      </c>
      <c r="O114" s="1" t="s">
        <v>23</v>
      </c>
    </row>
    <row r="115" spans="3:15" ht="12.75">
      <c r="C115" s="2" t="e">
        <f>_XLL.OFFICECOMCLIENT.APPLICATION.ROWLINK(Лист1!#REF!)</f>
        <v>#VALUE!</v>
      </c>
      <c r="K115" s="1">
        <v>94</v>
      </c>
      <c r="L115" s="1" t="s">
        <v>134</v>
      </c>
      <c r="M115" s="1" t="s">
        <v>130</v>
      </c>
      <c r="N115" s="1" t="s">
        <v>105</v>
      </c>
      <c r="O115" s="1" t="s">
        <v>23</v>
      </c>
    </row>
    <row r="116" spans="3:15" ht="12.75">
      <c r="C116" s="2" t="str">
        <f>_XLL.OFFICECOMCLIENT.APPLICATION.ROWLINK(Лист1!66:66)</f>
        <v>Row 66, 13422482</v>
      </c>
      <c r="K116" s="1">
        <v>95</v>
      </c>
      <c r="L116" s="1" t="s">
        <v>134</v>
      </c>
      <c r="M116" s="1" t="s">
        <v>130</v>
      </c>
      <c r="N116" s="1" t="s">
        <v>54</v>
      </c>
      <c r="O116" s="1" t="s">
        <v>108</v>
      </c>
    </row>
    <row r="117" spans="3:15" ht="12.75">
      <c r="C117" s="2" t="str">
        <f>_XLL.OFFICECOMCLIENT.APPLICATION.ROWLINK(Лист1!67:67)</f>
        <v>Row 67, 13422482</v>
      </c>
      <c r="K117" s="1">
        <v>96</v>
      </c>
      <c r="L117" s="1" t="s">
        <v>135</v>
      </c>
      <c r="M117" s="1" t="s">
        <v>23</v>
      </c>
      <c r="N117" s="1" t="s">
        <v>23</v>
      </c>
      <c r="O117" s="1" t="s">
        <v>23</v>
      </c>
    </row>
    <row r="118" spans="3:15" ht="12.75">
      <c r="C118" s="2" t="str">
        <f>_XLL.OFFICECOMCLIENT.APPLICATION.ROWLINK(Лист1!68:68)</f>
        <v>Row 68, 13422466</v>
      </c>
      <c r="K118" s="1">
        <v>97</v>
      </c>
      <c r="L118" s="1" t="s">
        <v>135</v>
      </c>
      <c r="M118" s="1" t="s">
        <v>48</v>
      </c>
      <c r="N118" s="1" t="s">
        <v>23</v>
      </c>
      <c r="O118" s="1" t="s">
        <v>23</v>
      </c>
    </row>
    <row r="119" spans="3:15" ht="12.75">
      <c r="C119" s="2" t="str">
        <f>_XLL.OFFICECOMCLIENT.APPLICATION.ROWLINK(Лист1!69:69)</f>
        <v>Row 69, 13422482</v>
      </c>
      <c r="K119" s="1">
        <v>98</v>
      </c>
      <c r="L119" s="1" t="s">
        <v>135</v>
      </c>
      <c r="M119" s="1" t="s">
        <v>130</v>
      </c>
      <c r="N119" s="1" t="s">
        <v>23</v>
      </c>
      <c r="O119" s="1" t="s">
        <v>23</v>
      </c>
    </row>
    <row r="120" spans="3:15" ht="12.75">
      <c r="C120" s="2" t="e">
        <f>_XLL.OFFICECOMCLIENT.APPLICATION.ROWLINK(Лист1!#REF!)</f>
        <v>#VALUE!</v>
      </c>
      <c r="K120" s="1">
        <v>99</v>
      </c>
      <c r="L120" s="1" t="s">
        <v>135</v>
      </c>
      <c r="M120" s="1" t="s">
        <v>130</v>
      </c>
      <c r="N120" s="1" t="s">
        <v>105</v>
      </c>
      <c r="O120" s="1" t="s">
        <v>23</v>
      </c>
    </row>
    <row r="121" spans="3:15" ht="12.75">
      <c r="C121" s="2" t="str">
        <f>_XLL.OFFICECOMCLIENT.APPLICATION.ROWLINK(Лист1!70:70)</f>
        <v>Row 70, 13422482</v>
      </c>
      <c r="K121" s="1">
        <v>100</v>
      </c>
      <c r="L121" s="1" t="s">
        <v>135</v>
      </c>
      <c r="M121" s="1" t="s">
        <v>130</v>
      </c>
      <c r="N121" s="1" t="s">
        <v>54</v>
      </c>
      <c r="O121" s="1" t="s">
        <v>136</v>
      </c>
    </row>
    <row r="122" spans="3:15" ht="12.75">
      <c r="C122" s="2" t="str">
        <f>_XLL.OFFICECOMCLIENT.APPLICATION.ROWLINK(Лист1!71:71)</f>
        <v>Row 71, 13422466</v>
      </c>
      <c r="K122" s="1">
        <v>101</v>
      </c>
      <c r="L122" s="1" t="s">
        <v>137</v>
      </c>
      <c r="M122" s="1" t="s">
        <v>23</v>
      </c>
      <c r="N122" s="1" t="s">
        <v>23</v>
      </c>
      <c r="O122" s="1" t="s">
        <v>23</v>
      </c>
    </row>
    <row r="123" spans="3:15" ht="12.75">
      <c r="C123" s="2" t="str">
        <f>_XLL.OFFICECOMCLIENT.APPLICATION.ROWLINK(Лист1!72:72)</f>
        <v>Row 72, 13422466</v>
      </c>
      <c r="K123" s="1">
        <v>102</v>
      </c>
      <c r="L123" s="1" t="s">
        <v>137</v>
      </c>
      <c r="M123" s="1" t="s">
        <v>59</v>
      </c>
      <c r="N123" s="1" t="s">
        <v>23</v>
      </c>
      <c r="O123" s="1" t="s">
        <v>23</v>
      </c>
    </row>
    <row r="124" spans="3:15" ht="12.75">
      <c r="C124" s="2" t="str">
        <f>_XLL.OFFICECOMCLIENT.APPLICATION.ROWLINK(Лист1!73:73)</f>
        <v>Row 73, 13422482</v>
      </c>
      <c r="K124" s="1">
        <v>103</v>
      </c>
      <c r="L124" s="1" t="s">
        <v>137</v>
      </c>
      <c r="M124" s="1" t="s">
        <v>138</v>
      </c>
      <c r="N124" s="1" t="s">
        <v>23</v>
      </c>
      <c r="O124" s="1" t="s">
        <v>23</v>
      </c>
    </row>
    <row r="125" spans="3:15" ht="12.75">
      <c r="C125" s="2" t="e">
        <f>_XLL.OFFICECOMCLIENT.APPLICATION.ROWLINK(Лист1!#REF!)</f>
        <v>#VALUE!</v>
      </c>
      <c r="K125" s="1">
        <v>104</v>
      </c>
      <c r="L125" s="1" t="s">
        <v>137</v>
      </c>
      <c r="M125" s="1" t="s">
        <v>138</v>
      </c>
      <c r="N125" s="1" t="s">
        <v>105</v>
      </c>
      <c r="O125" s="1" t="s">
        <v>23</v>
      </c>
    </row>
    <row r="126" spans="3:15" ht="12.75">
      <c r="C126" s="2" t="str">
        <f>_XLL.OFFICECOMCLIENT.APPLICATION.ROWLINK(Лист1!74:74)</f>
        <v>Row 74, 13422466</v>
      </c>
      <c r="K126" s="1">
        <v>105</v>
      </c>
      <c r="L126" s="1" t="s">
        <v>137</v>
      </c>
      <c r="M126" s="1" t="s">
        <v>138</v>
      </c>
      <c r="N126" s="1" t="s">
        <v>54</v>
      </c>
      <c r="O126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2014-01-14T07:43:49Z</cp:lastPrinted>
  <dcterms:created xsi:type="dcterms:W3CDTF">2007-03-15T07:39:02Z</dcterms:created>
  <dcterms:modified xsi:type="dcterms:W3CDTF">2014-01-14T08:00:20Z</dcterms:modified>
  <cp:category/>
  <cp:version/>
  <cp:contentType/>
  <cp:contentStatus/>
</cp:coreProperties>
</file>