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060" windowHeight="10365"/>
  </bookViews>
  <sheets>
    <sheet name="ТИПОВАЯ ФОРМА ДОКЛАДА" sheetId="1" r:id="rId1"/>
    <sheet name="Показатели" sheetId="2" r:id="rId2"/>
  </sheets>
  <definedNames>
    <definedName name="_xlnm.Print_Titles" localSheetId="1">Показатели!$5:$6</definedName>
  </definedNames>
  <calcPr calcId="145621"/>
</workbook>
</file>

<file path=xl/calcChain.xml><?xml version="1.0" encoding="utf-8"?>
<calcChain xmlns="http://schemas.openxmlformats.org/spreadsheetml/2006/main">
  <c r="B12" i="1" l="1"/>
  <c r="J6" i="2"/>
  <c r="I6" i="2"/>
  <c r="H6" i="2"/>
  <c r="F6" i="2"/>
  <c r="E6" i="2"/>
</calcChain>
</file>

<file path=xl/sharedStrings.xml><?xml version="1.0" encoding="utf-8"?>
<sst xmlns="http://schemas.openxmlformats.org/spreadsheetml/2006/main" count="372" uniqueCount="172">
  <si>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</si>
  <si>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</si>
  <si>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</si>
  <si>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</si>
  <si>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Малопургинский район</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</si>
  <si>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</si>
  <si>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</si>
  <si>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2017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</si>
  <si>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</si>
  <si>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</si>
  <si>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</si>
  <si>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</si>
  <si>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</si>
  <si>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</si>
  <si>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</si>
  <si>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</si>
  <si>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</si>
  <si>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</si>
  <si>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</si>
  <si>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2017</t>
  </si>
  <si>
    <t>Экономическое развитие</t>
  </si>
  <si>
    <t>1.</t>
  </si>
  <si>
    <t>Число субъектов малого и среднего предпринимательства в расчете на 10 тыс. человек населения</t>
  </si>
  <si>
    <t>единиц</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</si>
  <si>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</si>
  <si>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</si>
  <si>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</si>
  <si>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3.</t>
  </si>
  <si>
    <t>Объем инвестиций в основной капитал (за исключением бюджетных средств) в расчете на 1 жителя</t>
  </si>
  <si>
    <t>рублей</t>
  </si>
  <si>
    <t xml:space="preserve">По итогам 2017 года  значительно снизился объем инвестиций  по крупным и  средним организациям района. Снижение инвестиций  связано с тем, что сложная экономическая обстановка сдерживает реализацию инвестиционных проектов предприятий. Но, несмотря на негативные тенденции в экономике,  предприятия района проводят модернизацию производства, совершенствуют технологии переработки продукции. 
Фактически роста объема  инвестиций в основной капитал в 2018 году не ожидается. Но прогнозируется, что за счет реализации инвестиционных проектов хозяйствующими субъектами, строительства ясли-сада, открытия нового производства по переработке молочной продукции в райцентре и ввода лыжной базы, объем инвестиций в основной капитал в расчете на 1 жителя в 2018 году оценочно составит- 4973,69 руб., темп роста к уровню прошлого года 104,0%.
</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</si>
  <si>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</si>
  <si>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</si>
  <si>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5.</t>
  </si>
  <si>
    <t>Доля прибыльных сельскохозяйственных организаций в общем их числе</t>
  </si>
  <si>
    <t xml:space="preserve">В 2017 году отчитались 18 хозяйств, из них 3 сработали убыточно. Доля прибыльных составила 83 %. 
СПК «Мир» получил от основной деятельности убыток, так как объем продажи молока небольшой, соответственно закупочная цена ниже среднерайонной, при этом затраты на производство возросли.
ГУП УР «Ордена Ленина племзавод им. 10 лет УАССР» получили убыток, так как возросли затраты на производство, увеличилась себестоимость, увеличилось кредиторская задолженность.  На данный момент на предприятии идет  процедура банкротства.
Из-за сложившейся низкой рыночной цены на овощи СПК «Надежда» недополучил выручку. 
Безусловно, эффективное и стабильное функционирование сельскохозяйственных предприятий района в сложившейся социально-экономической ситуации не возможно без государственной поддержки. 
В 2019 году доля прибыльных хозяйств, прогнозируется 94%, предприятия ГУП УР «Ордена Ленина племзавод им. 10 лет УАССР», сработают на убыток, так как производство продукции незначительное, затраты увеличиваются. 
</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</si>
  <si>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</si>
  <si>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</si>
  <si>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</si>
  <si>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</si>
  <si>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сообщения с районным центром по итогам 2017 года  сократилась на 0,02%. Увеличение населения,  имеющих регулярное автобусное и (или) железнодорожное сообщение с административным центром муниципального района обусловлено, во-первых, миграцией населения из отдаленных труднодоступных пунктов района в с.Малая Пурга и центральные усадьбы. Во-вторых, в рамках реализации государственной программы по переселению граждан из аварийного и ветхого жилья, были расселены жители из населенных пунктов в райцентр: с.Уром казармы 1066 км. и 1068 км., п.Постольский казарма 8 км., д.Алганча-Игра казармы 1072 км. и 1074 км., и д.Гожня казарма 1077 км.</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</si>
  <si>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</si>
  <si>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</si>
  <si>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</si>
  <si>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</si>
  <si>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 xml:space="preserve">В 2018 году номинальная начисленная среднемесячная заработная плата прогнозируется на уровне 25006 рублей, что выше уровня 2017 года на 107,8%.
Темп роста номинальной начисленной среднемесячной заработной платы в 2018-2020 годах прогнозируется ежегодно в пределах от 105,6% -105,9%. К 2020 году величина среднемесячной номинальной начисленной заработной платы составит  - 27964,3 рубля, темп роста по отношению к 2017 году составит 120,5%.
</t>
  </si>
  <si>
    <t>муниципальных дошкольных образовательных учреждений</t>
  </si>
  <si>
    <t>Среднемесячная заработная плата дошкольных образовательных учреждений в 2017 году составила 17119,8 рублей, по сравнению с 2016 годом увеличилась  на 1741 рубля (2016 год – 15378,7руб.). Это связано с  увеличение МРОТ с 1 июля 2017 года, выполнение показателей по ДК, а также изменение сети образовательных учреждений. Прогнозный показатель среднемесячной номинальной начисленной заработной платы работников муниципальных дошкольных образовательных учреждений в 2018 году составит 18489,38 рублей, в 2019 году 19358,38 рублей, в 2020 году 20306,94рубля.</t>
  </si>
  <si>
    <t>муниципальных общеобразовательных учреждений</t>
  </si>
  <si>
    <t xml:space="preserve">Среднемесячная номинальная начисленная заработная плата работников муниципальных общеобразовательных учреждений в 2017 году составила 19449,2 рублей, по сравнению с 2016 годом зарплата снизилась примерно на 0,6 % (19559,2 руб.). Снижение  произошло в связи с изменением сети образовательных учреждений, к средним школам путем реорганизации присоединены маленькие детские сады с более низкой заработной платой. </t>
  </si>
  <si>
    <t>учителей муниципальных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</si>
  <si>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в 2017 году составила 24915,26 рублей, по сравнению с 2016 годом зарплата увеличилась примерно на 6 % (23542,55 руб.). Повышение связано с  увеличение МРОТ с 1 июля 2017 года, а также выполнением показателей по ДК.</t>
  </si>
  <si>
    <t>муниципальных учреждений культуры и искусства</t>
  </si>
  <si>
    <t>среднемесячная номинальная начисленная заработная плата работников учреждений культуры в 2017 году п данным территорального органа Федеральной службы государственной статистики по УР составила 22761 руб или 98% от прогнозного значения в размере 23231 рублей. На планируемый период 2018-2020 гг среднемесячная заработная плата работников учреждений кулльтуры расчитана исходя из прогноза среднемесячного дохода от трудовой деятельности в УР, предоставленного Министерством социальной политики и труда УР</t>
  </si>
  <si>
    <t>муниципальных учреждений физической культуры и спорта</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</si>
  <si>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</si>
  <si>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</si>
  <si>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</si>
  <si>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В 2017 году доля детей в возрасте 1 - 6 лет, получающих дошкольную образовательную услугу, составила 65,64 % по отношению к 2016 году она увеличилось на 1,02%. Причиной переуплотнение групп в райцентре.  Плановые показатели  в последующие годы улучшаются  из-за открытия нового  детского сада в с. Малая Пурга</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</si>
  <si>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</si>
  <si>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</si>
  <si>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1-6 лет, стоящих на учете для определения в МДОУ в 2017 году составила 14,41%, что на 2,41% меньше чем в 2016 году. Это связано с переуплотнением групп детских садов райцентра. В плановом периоде показатель улучшается в связи со строительством нового детского сада в с. Малая Пурга на 4 группы.</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</si>
  <si>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</si>
  <si>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</si>
  <si>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дошкольных учреждений, здания которых требуют капитального ремонта в 2017 году составила 6,25%. Два здания МДОУ д/с №1 Колокольчик с. Малая Пурга было признано аварийным. В планах показатель улучшается, т.к. в 2018 уч. году будет произведен капитальный ремонт одного здания в данном детском саду.</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</si>
  <si>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</si>
  <si>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</si>
  <si>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</si>
  <si>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</si>
  <si>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</si>
  <si>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которые не получили аттестат об окончании школы, в 2017 году составила 0,65 %, это  лучше прошлогоднего результата на 0,76%  ( 2016год – 1,41%). Показатель улучшился по сравнению с предыдущим годом благодаря  проведению в районе следующих мероприятий: 
- педагоги на методических семинарах проводят практические семинары и обмен опытом по подготовке к ЕГЭ, повышают квалификацию на различных курсах, участвуют в вебинарах по подготовке ГИА, проводимых УДГУ и Рособрнадзором; 
- учащиеся участвуют в апробациях и диагностических тестированиях, посещают курсы по выбору в образовательных организациях, занимаются на подготовительных курсах довузовской подготовки при УДГУ и ИЖГСХА;</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</si>
  <si>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</si>
  <si>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</si>
  <si>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составила 78,14 %, что на 4,02% показатель лучше, чем в 2016 году. Показатель улучшился в связи с изменением сети образовательных учреждений. Прогнозный показатель останется на уровне 2017года, в связи с отсутствием финансирования на данные мероприятия. Изменения ожидаются в 2020 году, будет построена средняя школа д. Аксакшур, которая находится в аварийном состоянии.</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</si>
  <si>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</si>
  <si>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</si>
  <si>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общеобразовательных учреждений в 2017 году составила 3,85%, по сравнению с 2016 годом показатель улучшился на 0,15%. Уменьшение показателя произошло по причине изменения сети образовательных организаций. К 2020 года показатель улучшится, будет построена новая школа в д. Аксакшур, которая сейчас находится в аварийном состоянии. </t>
  </si>
  <si>
    <t>16.</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</si>
  <si>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</si>
  <si>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общеобразовательных учреждений муниципального образования «Малопургинский район» в 2017 году составляет 88,37% , что на 1,49% ниже уровня прошлого года.  Причиной стало  компьютеризация образовательного процесса, уменьшение двигательного режима учащихся, ухудшение качества питания в семьях.  Плановые показатели в последующие годы немного увеличиваются  2018год – 88,89%, 2019 год – 89,02%, 2020 год – 89,16%, вследствие работы проводимой образовательными учреждениями в рамках программ по здоровьесбережению, мероприятий по приобщению к здоровому образу жизни, республиканской программы «разговор о правильном питании».</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</si>
  <si>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</si>
  <si>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</si>
  <si>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В 2017 году доля учащихся, занимающихся во вторую смену, снизилась  на 0,33 % (2016год – 18,6%) и составила 18,27% от общей численности учащихся. Снижение связано с переводом 2-х классов начального звена в МОО СОШ №1 в первую смену.</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</si>
  <si>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</si>
  <si>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</si>
  <si>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</si>
  <si>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муниципального образования на общее образование в расчете на 1 обучающегося в муниципальных общеобразовательных учреждениях в 2017 году увеличились на 1,3 тыс.руб. и составили 17,32 тыс.руб. по сравнению с 2016 годом. Рост показателя связан с увеличением тарифов на энергоносители, с выполнением санитарно-эпидемиологических требований к условиям и организации обучения в общеобразовательных и других учреждениях.</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</si>
  <si>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</si>
  <si>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</si>
  <si>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В 2017 году доля детей, получающих услугу по дополнительному образованию в учреждениях дополнительного образования детей, составила 45,02%, что на 2,4 % меньше, чем в 2016 году. Причиной стало изменение методики расчета данного показателя.  Плановые показатели в последующие годы немного увеличиваются в связи с переходом на ПФДО и составят 2018год – 52,93%, 2019 год – 54,17%, 2020 год – 55,73%.</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</si>
  <si>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</si>
  <si>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</si>
  <si>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</si>
  <si>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</si>
  <si>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</si>
  <si>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</si>
  <si>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</si>
  <si>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отремонтирован Бобья-Учинский ЦСДК, здания требуют капитального ремонта</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</si>
  <si>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</si>
  <si>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</si>
  <si>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</si>
  <si>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</si>
  <si>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</si>
  <si>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</si>
  <si>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</si>
  <si>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</si>
  <si>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</si>
  <si>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</si>
  <si>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</si>
  <si>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том числе введенная в действие за один год</t>
  </si>
  <si>
    <t>25.</t>
  </si>
  <si>
    <t>Площадь земельных участков, предоставленных для строительства в расчете на 10 тыс. человек населения, - всего</t>
  </si>
  <si>
    <t>гектаров</t>
  </si>
  <si>
    <t>Рост показателя за счет предоставления земельных участков для ИЖС</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</si>
  <si>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</si>
  <si>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 xml:space="preserve">Ранее сформированные земельные участки были предоставлены для ИЖС многодетным семьям  и путем првоведения торгов для иных категорий граждан. Рост показателя за счет увеличения спроса.
</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</si>
  <si>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</si>
  <si>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</si>
  <si>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</si>
  <si>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</si>
  <si>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</si>
  <si>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</si>
  <si>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</si>
  <si>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</si>
  <si>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</si>
  <si>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29.</t>
  </si>
  <si>
    <t>Доля многоквартирных домов, расположенных на земельных участках, в отношении которых осуществлен государственный кадастровый учет</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</si>
  <si>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</si>
  <si>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</si>
  <si>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 xml:space="preserve">В 2017 году по сравнению с 2016 годом уменьшилось финансирование по подпрограмме "Обеспечение жильем молодых семей" ФЦП "Жилище" с 17 человек до 4-х. Одновременно с этим в некоторых муниципальных образованиях поселений увеличились учетные нормы общей площади жилых помещений, в связи с чем произошел рост количества граждан, признанных нуждающимися в улучшении жилищных условий
</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</si>
  <si>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</si>
  <si>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</si>
  <si>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</si>
  <si>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Сумма налоговых и неналоговых доходов в 2017 году увеличилась на сумму 178,4 тыс. рублей, при этом наблюдается уменьшение их доли в общем объеме доходов бюджета с 49,2 до 43,7% в связи с увеличением в 2017 году суммы межбюджетных трансфертов из вышестоящих бюджетов: субсидий (из них строительство лыжной базы в сумме 25,4 млн. рублей, реконструкция автомобильной дороги Малая Пурга-Норья – Чурашур – 40,2 млн. рублей) и прочие межбюджетные трансферты (из них на повышение зарплаты работникам бюджетной сферы в сумме 13,3 млн. рублей)
2018 год  Запланирован рост по налоговым и неналоговым доходам в размере 104,9%, в первоначальном бюджете не предусмотрены субсидии, получаемые с вышестоящих бюджетов; 
2019-2020 годы - доля налоговых и неналоговых доходов выше предыдущего периода в связи с тем, что в планируемом периоде не предусмотрены субсидии, получаемые с вышестоящих бюджетов
</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</si>
  <si>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</si>
  <si>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</si>
  <si>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</si>
  <si>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</si>
  <si>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</si>
  <si>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</si>
  <si>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 xml:space="preserve">Увеличение кредиторской задолженности на 01.01.2018г. по отношению к данному показателю по состоянию на 01.01.2017г. связано с отсутствием финансирования из бюджета Удмуртской Республики на выполнение переданных полномочий:
	 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2) на организацию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3)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Заработная плата работникам бюджетной сферы муниципального образования «Малопургинский район» за 2017 год выплачена в полном объеме, оплата кредиторской задолженности по начислениям на выплаты по оплате труда (взносы на обязательное пенсионное страхование, взносы на обязательное медицинское страхование, взносы на обязательное социальное страхование)проведена в январе 2018 года.
</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</si>
  <si>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</si>
  <si>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</si>
  <si>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 xml:space="preserve">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за 2017 год  в сравнении с предыдущими годами снизились. Связано с тем, что в 2016 году был проведен ряд  организационно-штатных мероприятий (сокращена численность муниципальных служащих, работники не являющиеся муниципальными служащими переведены во вновь образованные муниципальные учреждения по принципу исполнения полномочий). Соответственно, расходы на оплату труда, работникам до проведения организационно-штатных мероприятий, а также   выплаты работникам, связанные с проведенными организационными-штатными мероприятиями в соответствии с законодательством были произведены в 2016  году. Увеличение планируемых расходов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в 2018 году по отношению к фактическому расходу 2017 года связано с тем, что фонд оплаты труда на 2018 год запланирован по нормативам и в соответствии со штатным расписанием. </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</si>
  <si>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</si>
  <si>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</si>
  <si>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</si>
  <si>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</si>
  <si>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Схема утверждена решением Совета депутатов муниципального образования "Малопургинский район" от 18.06.2010г. № 25-5-325 "Об утверждении Схемы территориального планирования муниципального образования "Малопургинский район"</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</si>
  <si>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</si>
  <si>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</si>
  <si>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</si>
  <si>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 xml:space="preserve">Опрос с целью оценки удовлетворенности населения деятельностью органов местного самоуправления был проведен в отношении 735 респондентов. Удовлетворенность населения работой  органов местного самоуправления по итогам  2017 года составила - 69,4%, что выше показателя прошлого года на 4%. 
В среднем по муниципальному образованию «Малопургинский район»  16,7% респондентов полностью удовлетворены работой районных органов власти,  52,7% - опрошенных скорее удовлетворены работой муниципальных органов власти. 5% от общего числа респондентов затруднились в оценке деятельности  органов власти.
Значительное место в формировании положительного отношения к власти отводится информированию населения. В течение года  Глава района и его заместители информировали население о работе Администрации, решаемых проблемах и планах работы на круглых столах, в сходах граждан и встречах с коллективами, проводимых  в поселениях района.
</t>
  </si>
  <si>
    <t>38.</t>
  </si>
  <si>
    <t>Среднегодовая численность постоянного населения</t>
  </si>
  <si>
    <t>тыс. человек</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</si>
  <si>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</si>
  <si>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</si>
  <si>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</si>
  <si>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</si>
  <si>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</si>
  <si>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тепловая энергия</t>
  </si>
  <si>
    <t>Гкал на 1 кв. метр общей площади</t>
  </si>
  <si>
    <t>горячая вода</t>
  </si>
  <si>
    <t>куб. метров на 1 прожи-вающего</t>
  </si>
  <si>
    <t>холодная вода</t>
  </si>
  <si>
    <t>природный газ</t>
  </si>
  <si>
    <t>40.</t>
  </si>
  <si>
    <t>Удельная величина потребления энергетических ресурсов муниципальными бюджетными учреждениями:</t>
  </si>
  <si>
    <t>кВт/ч на 1 человека населения</t>
  </si>
  <si>
    <t>куб. метров на 1 челове-ка населения</t>
  </si>
  <si>
    <t>Юрина Сергея Васильевича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</si>
</sst>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0"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2" fillId="2" borderId="5" xfId="0" applyFont="1" applyFill="1" applyBorder="1" applyAlignment="1">
      <alignment horizontal="left" vertical="top" wrapText="1"/>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0" xfId="0" applyFont="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tabSelected="1" workbookViewId="0">
      <selection activeCell="T15" sqref="T15"/>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34" t="s">
        <v>0</v>
      </c>
      <c r="L1" s="35" t="s">
        <v>0</v>
      </c>
      <c r="M1" s="35" t="s">
        <v>0</v>
      </c>
    </row>
    <row r="2" spans="1:13" ht="47.25" customHeight="1" x14ac:dyDescent="0.2">
      <c r="A2" s="1"/>
      <c r="B2" s="1"/>
      <c r="C2" s="1"/>
      <c r="D2" s="1"/>
      <c r="E2" s="1"/>
      <c r="F2" s="1"/>
      <c r="G2" s="1"/>
      <c r="H2" s="1"/>
      <c r="I2" s="1"/>
      <c r="J2" s="3"/>
      <c r="K2" s="34" t="s">
        <v>1</v>
      </c>
      <c r="L2" s="35" t="s">
        <v>1</v>
      </c>
      <c r="M2" s="35"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36" t="s">
        <v>2</v>
      </c>
      <c r="C6" s="37" t="s">
        <v>2</v>
      </c>
      <c r="D6" s="37" t="s">
        <v>2</v>
      </c>
      <c r="E6" s="37" t="s">
        <v>2</v>
      </c>
      <c r="F6" s="37" t="s">
        <v>2</v>
      </c>
      <c r="G6" s="37" t="s">
        <v>2</v>
      </c>
      <c r="H6" s="37" t="s">
        <v>2</v>
      </c>
      <c r="I6" s="37" t="s">
        <v>2</v>
      </c>
      <c r="J6" s="37" t="s">
        <v>2</v>
      </c>
      <c r="K6" s="37" t="s">
        <v>2</v>
      </c>
      <c r="L6" s="37" t="s">
        <v>2</v>
      </c>
      <c r="M6" s="37" t="s">
        <v>2</v>
      </c>
    </row>
    <row r="7" spans="1:13" ht="21.75" customHeight="1" x14ac:dyDescent="0.2">
      <c r="A7" s="5"/>
      <c r="B7" s="30" t="s">
        <v>171</v>
      </c>
      <c r="C7" s="30"/>
      <c r="D7" s="30"/>
      <c r="E7" s="30"/>
      <c r="F7" s="30"/>
      <c r="G7" s="30"/>
      <c r="H7" s="30"/>
      <c r="I7" s="30"/>
      <c r="J7" s="30"/>
      <c r="K7" s="30"/>
      <c r="L7" s="30"/>
      <c r="M7" s="30"/>
    </row>
    <row r="8" spans="1:13" ht="16.5" customHeight="1" x14ac:dyDescent="0.2">
      <c r="A8" s="5"/>
      <c r="B8" s="32" t="s">
        <v>3</v>
      </c>
      <c r="C8" s="33" t="s">
        <v>3</v>
      </c>
      <c r="D8" s="33" t="s">
        <v>3</v>
      </c>
      <c r="E8" s="33" t="s">
        <v>3</v>
      </c>
      <c r="F8" s="33" t="s">
        <v>3</v>
      </c>
      <c r="G8" s="33" t="s">
        <v>3</v>
      </c>
      <c r="H8" s="33" t="s">
        <v>3</v>
      </c>
      <c r="I8" s="33" t="s">
        <v>3</v>
      </c>
      <c r="J8" s="33" t="s">
        <v>3</v>
      </c>
      <c r="K8" s="33" t="s">
        <v>3</v>
      </c>
      <c r="L8" s="33" t="s">
        <v>3</v>
      </c>
      <c r="M8" s="33" t="s">
        <v>3</v>
      </c>
    </row>
    <row r="9" spans="1:13" ht="21.75" customHeight="1" x14ac:dyDescent="0.2">
      <c r="A9" s="6"/>
      <c r="B9" s="29" t="s">
        <v>4</v>
      </c>
      <c r="C9" s="30" t="s">
        <v>4</v>
      </c>
      <c r="D9" s="30" t="s">
        <v>4</v>
      </c>
      <c r="E9" s="30" t="s">
        <v>4</v>
      </c>
      <c r="F9" s="30" t="s">
        <v>4</v>
      </c>
      <c r="G9" s="30" t="s">
        <v>4</v>
      </c>
      <c r="H9" s="30" t="s">
        <v>4</v>
      </c>
      <c r="I9" s="30" t="s">
        <v>4</v>
      </c>
      <c r="J9" s="30" t="s">
        <v>4</v>
      </c>
      <c r="K9" s="30" t="s">
        <v>4</v>
      </c>
      <c r="L9" s="30" t="s">
        <v>4</v>
      </c>
      <c r="M9" s="30" t="s">
        <v>4</v>
      </c>
    </row>
    <row r="10" spans="1:13" ht="16.5" customHeight="1" x14ac:dyDescent="0.2">
      <c r="A10" s="4"/>
      <c r="B10" s="32" t="s">
        <v>5</v>
      </c>
      <c r="C10" s="33" t="s">
        <v>5</v>
      </c>
      <c r="D10" s="33" t="s">
        <v>5</v>
      </c>
      <c r="E10" s="33" t="s">
        <v>5</v>
      </c>
      <c r="F10" s="33" t="s">
        <v>5</v>
      </c>
      <c r="G10" s="33" t="s">
        <v>5</v>
      </c>
      <c r="H10" s="33" t="s">
        <v>5</v>
      </c>
      <c r="I10" s="33" t="s">
        <v>5</v>
      </c>
      <c r="J10" s="33" t="s">
        <v>5</v>
      </c>
      <c r="K10" s="33" t="s">
        <v>5</v>
      </c>
      <c r="L10" s="33" t="s">
        <v>5</v>
      </c>
      <c r="M10" s="33" t="s">
        <v>5</v>
      </c>
    </row>
    <row r="11" spans="1:13" ht="21.75" customHeight="1" x14ac:dyDescent="0.2">
      <c r="A11" s="6"/>
      <c r="B11" s="36" t="s">
        <v>6</v>
      </c>
      <c r="C11" s="37" t="s">
        <v>6</v>
      </c>
      <c r="D11" s="37" t="s">
        <v>6</v>
      </c>
      <c r="E11" s="37" t="s">
        <v>6</v>
      </c>
      <c r="F11" s="37" t="s">
        <v>6</v>
      </c>
      <c r="G11" s="37" t="s">
        <v>6</v>
      </c>
      <c r="H11" s="37" t="s">
        <v>6</v>
      </c>
      <c r="I11" s="37" t="s">
        <v>6</v>
      </c>
      <c r="J11" s="37" t="s">
        <v>6</v>
      </c>
      <c r="K11" s="37" t="s">
        <v>6</v>
      </c>
      <c r="L11" s="37" t="s">
        <v>6</v>
      </c>
      <c r="M11" s="37" t="s">
        <v>6</v>
      </c>
    </row>
    <row r="12" spans="1:13" ht="21.75" customHeight="1" x14ac:dyDescent="0.2">
      <c r="A12" s="4"/>
      <c r="B12" s="37" t="e">
        <f>"городских округов и муниципальных районов за "+Показатели!G7+" год и их пранируемые значения на 3 летний период"</f>
        <v>#VALUE!</v>
      </c>
      <c r="C12" s="37" t="s">
        <v>7</v>
      </c>
      <c r="D12" s="37" t="s">
        <v>7</v>
      </c>
      <c r="E12" s="37" t="s">
        <v>7</v>
      </c>
      <c r="F12" s="37" t="s">
        <v>7</v>
      </c>
      <c r="G12" s="37" t="s">
        <v>7</v>
      </c>
      <c r="H12" s="37" t="s">
        <v>7</v>
      </c>
      <c r="I12" s="37" t="s">
        <v>7</v>
      </c>
      <c r="J12" s="37" t="s">
        <v>7</v>
      </c>
      <c r="K12" s="37" t="s">
        <v>7</v>
      </c>
      <c r="L12" s="37" t="s">
        <v>7</v>
      </c>
      <c r="M12" s="37"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1"/>
      <c r="K16" s="31"/>
      <c r="L16" s="31"/>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showRowColHeaders="0" zoomScale="85" workbookViewId="0"/>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5" t="s">
        <v>14</v>
      </c>
      <c r="C1" s="45" t="s">
        <v>14</v>
      </c>
      <c r="D1" s="45" t="s">
        <v>14</v>
      </c>
      <c r="E1" s="45" t="s">
        <v>14</v>
      </c>
      <c r="F1" s="45" t="s">
        <v>14</v>
      </c>
      <c r="G1" s="45" t="s">
        <v>14</v>
      </c>
      <c r="H1" s="45" t="s">
        <v>14</v>
      </c>
      <c r="I1" s="45" t="s">
        <v>14</v>
      </c>
      <c r="J1" s="45" t="s">
        <v>14</v>
      </c>
      <c r="K1" s="45" t="s">
        <v>14</v>
      </c>
    </row>
    <row r="2" spans="1:11" ht="19.5" customHeight="1" x14ac:dyDescent="0.2">
      <c r="A2" s="3"/>
      <c r="B2" s="15"/>
      <c r="C2" s="46" t="s">
        <v>4</v>
      </c>
      <c r="D2" s="46" t="s">
        <v>4</v>
      </c>
      <c r="E2" s="46" t="s">
        <v>4</v>
      </c>
      <c r="F2" s="46" t="s">
        <v>4</v>
      </c>
      <c r="G2" s="46" t="s">
        <v>4</v>
      </c>
      <c r="H2" s="46" t="s">
        <v>4</v>
      </c>
      <c r="I2" s="46" t="s">
        <v>4</v>
      </c>
      <c r="J2" s="46" t="s">
        <v>4</v>
      </c>
      <c r="K2" s="14"/>
    </row>
    <row r="3" spans="1:11" ht="16.5" customHeight="1" x14ac:dyDescent="0.2">
      <c r="A3" s="3"/>
      <c r="B3" s="15"/>
      <c r="C3" s="39" t="s">
        <v>15</v>
      </c>
      <c r="D3" s="39" t="s">
        <v>15</v>
      </c>
      <c r="E3" s="39" t="s">
        <v>15</v>
      </c>
      <c r="F3" s="39" t="s">
        <v>15</v>
      </c>
      <c r="G3" s="39" t="s">
        <v>15</v>
      </c>
      <c r="H3" s="39" t="s">
        <v>15</v>
      </c>
      <c r="I3" s="39" t="s">
        <v>15</v>
      </c>
      <c r="J3" s="39" t="s">
        <v>15</v>
      </c>
      <c r="K3" s="16"/>
    </row>
    <row r="4" spans="1:11" ht="14.25" customHeight="1" x14ac:dyDescent="0.2">
      <c r="A4" s="3"/>
      <c r="B4" s="15"/>
      <c r="C4" s="17"/>
      <c r="D4" s="17"/>
      <c r="E4" s="17"/>
      <c r="F4" s="17"/>
      <c r="G4" s="17"/>
      <c r="H4" s="17"/>
      <c r="I4" s="17"/>
      <c r="J4" s="17"/>
      <c r="K4" s="18"/>
    </row>
    <row r="5" spans="1:11" ht="19.5" customHeight="1" x14ac:dyDescent="0.2">
      <c r="A5" s="19"/>
      <c r="B5" s="43"/>
      <c r="C5" s="44"/>
      <c r="D5" s="42" t="s">
        <v>16</v>
      </c>
      <c r="E5" s="42" t="s">
        <v>17</v>
      </c>
      <c r="F5" s="42" t="s">
        <v>17</v>
      </c>
      <c r="G5" s="42" t="s">
        <v>17</v>
      </c>
      <c r="H5" s="42" t="s">
        <v>17</v>
      </c>
      <c r="I5" s="42" t="s">
        <v>17</v>
      </c>
      <c r="J5" s="42" t="s">
        <v>17</v>
      </c>
      <c r="K5" s="42" t="s">
        <v>18</v>
      </c>
    </row>
    <row r="6" spans="1:11" ht="19.5" customHeight="1" x14ac:dyDescent="0.2">
      <c r="A6" s="19"/>
      <c r="B6" s="44"/>
      <c r="C6" s="44"/>
      <c r="D6" s="42" t="s">
        <v>16</v>
      </c>
      <c r="E6" s="20">
        <f>G6-2</f>
        <v>2015</v>
      </c>
      <c r="F6" s="20">
        <f>G6-1</f>
        <v>2016</v>
      </c>
      <c r="G6" s="20" t="s">
        <v>19</v>
      </c>
      <c r="H6" s="20">
        <f>G6+1</f>
        <v>2018</v>
      </c>
      <c r="I6" s="20">
        <f>G6+2</f>
        <v>2019</v>
      </c>
      <c r="J6" s="20">
        <f>G6+3</f>
        <v>2020</v>
      </c>
      <c r="K6" s="42" t="s">
        <v>18</v>
      </c>
    </row>
    <row r="7" spans="1:11" ht="19.5" customHeight="1" x14ac:dyDescent="0.2">
      <c r="A7" s="19"/>
      <c r="B7" s="41" t="s">
        <v>20</v>
      </c>
      <c r="C7" s="41" t="s">
        <v>20</v>
      </c>
      <c r="D7" s="41" t="s">
        <v>20</v>
      </c>
      <c r="E7" s="21"/>
      <c r="F7" s="21"/>
      <c r="G7" s="21"/>
      <c r="H7" s="21"/>
      <c r="I7" s="21"/>
      <c r="J7" s="21"/>
      <c r="K7" s="22"/>
    </row>
    <row r="8" spans="1:11" ht="48" customHeight="1" x14ac:dyDescent="0.2">
      <c r="A8" s="19"/>
      <c r="B8" s="23" t="s">
        <v>21</v>
      </c>
      <c r="C8" s="24" t="s">
        <v>22</v>
      </c>
      <c r="D8" s="23" t="s">
        <v>23</v>
      </c>
      <c r="E8" s="25">
        <v>183.22487780010204</v>
      </c>
      <c r="F8" s="25">
        <v>183.10321176154827</v>
      </c>
      <c r="G8" s="25">
        <v>199.94644291707584</v>
      </c>
      <c r="H8" s="25">
        <v>201.18870728083209</v>
      </c>
      <c r="I8" s="25">
        <v>205.34124629080117</v>
      </c>
      <c r="J8" s="25">
        <v>209.48148148148147</v>
      </c>
      <c r="K8" s="26"/>
    </row>
    <row r="9" spans="1:11" ht="89.25" customHeight="1" x14ac:dyDescent="0.2">
      <c r="A9" s="19"/>
      <c r="B9" s="23" t="s">
        <v>24</v>
      </c>
      <c r="C9" s="24" t="s">
        <v>25</v>
      </c>
      <c r="D9" s="23" t="s">
        <v>26</v>
      </c>
      <c r="E9" s="25">
        <v>43.833849329205364</v>
      </c>
      <c r="F9" s="25">
        <v>45.860293146705402</v>
      </c>
      <c r="G9" s="25">
        <v>46.38417323887181</v>
      </c>
      <c r="H9" s="25">
        <v>47.459807073954984</v>
      </c>
      <c r="I9" s="25">
        <v>47.55784061696658</v>
      </c>
      <c r="J9" s="25">
        <v>47.55784061696658</v>
      </c>
      <c r="K9" s="26"/>
    </row>
    <row r="10" spans="1:11" ht="48" customHeight="1" x14ac:dyDescent="0.2">
      <c r="A10" s="19"/>
      <c r="B10" s="23" t="s">
        <v>27</v>
      </c>
      <c r="C10" s="24" t="s">
        <v>28</v>
      </c>
      <c r="D10" s="23" t="s">
        <v>29</v>
      </c>
      <c r="E10" s="25">
        <v>3870.7529912735777</v>
      </c>
      <c r="F10" s="25">
        <v>3650.2251513434526</v>
      </c>
      <c r="G10" s="25">
        <v>4784.0459400755744</v>
      </c>
      <c r="H10" s="25">
        <v>4973.6909361069838</v>
      </c>
      <c r="I10" s="25">
        <v>5189.6498516320471</v>
      </c>
      <c r="J10" s="25">
        <v>5441.0666666666666</v>
      </c>
      <c r="K10" s="26" t="s">
        <v>30</v>
      </c>
    </row>
    <row r="11" spans="1:11" ht="75" customHeight="1" x14ac:dyDescent="0.2">
      <c r="A11" s="19"/>
      <c r="B11" s="23" t="s">
        <v>31</v>
      </c>
      <c r="C11" s="24" t="s">
        <v>32</v>
      </c>
      <c r="D11" s="23" t="s">
        <v>26</v>
      </c>
      <c r="E11" s="25">
        <v>44.274612076718064</v>
      </c>
      <c r="F11" s="25">
        <v>44.320001962098793</v>
      </c>
      <c r="G11" s="25">
        <v>44.330548243104047</v>
      </c>
      <c r="H11" s="25">
        <v>44.405565820239055</v>
      </c>
      <c r="I11" s="25">
        <v>44.419259634722607</v>
      </c>
      <c r="J11" s="25">
        <v>44.464428783989277</v>
      </c>
      <c r="K11" s="26"/>
    </row>
    <row r="12" spans="1:11" ht="33.75" customHeight="1" x14ac:dyDescent="0.2">
      <c r="A12" s="19"/>
      <c r="B12" s="23" t="s">
        <v>33</v>
      </c>
      <c r="C12" s="24" t="s">
        <v>34</v>
      </c>
      <c r="D12" s="23" t="s">
        <v>26</v>
      </c>
      <c r="E12" s="25">
        <v>73.68421052631578</v>
      </c>
      <c r="F12" s="25">
        <v>83.333333333333343</v>
      </c>
      <c r="G12" s="25">
        <v>83.333333333333343</v>
      </c>
      <c r="H12" s="25">
        <v>100</v>
      </c>
      <c r="I12" s="25">
        <v>100</v>
      </c>
      <c r="J12" s="25">
        <v>100</v>
      </c>
      <c r="K12" s="26" t="s">
        <v>35</v>
      </c>
    </row>
    <row r="13" spans="1:11" ht="89.25" customHeight="1" x14ac:dyDescent="0.2">
      <c r="A13" s="19"/>
      <c r="B13" s="23" t="s">
        <v>36</v>
      </c>
      <c r="C13" s="24" t="s">
        <v>37</v>
      </c>
      <c r="D13" s="23" t="s">
        <v>26</v>
      </c>
      <c r="E13" s="25">
        <v>62.987951807228917</v>
      </c>
      <c r="F13" s="25">
        <v>62.141306968893176</v>
      </c>
      <c r="G13" s="25">
        <v>61.905882352941177</v>
      </c>
      <c r="H13" s="25">
        <v>61.176470588235297</v>
      </c>
      <c r="I13" s="25">
        <v>60</v>
      </c>
      <c r="J13" s="25">
        <v>58.82352941176471</v>
      </c>
      <c r="K13" s="26"/>
    </row>
    <row r="14" spans="1:11" ht="116.25" customHeight="1" x14ac:dyDescent="0.2">
      <c r="A14" s="19"/>
      <c r="B14" s="23" t="s">
        <v>38</v>
      </c>
      <c r="C14" s="24" t="s">
        <v>39</v>
      </c>
      <c r="D14" s="23" t="s">
        <v>26</v>
      </c>
      <c r="E14" s="25">
        <v>5.2298557591387524</v>
      </c>
      <c r="F14" s="25">
        <v>0.37574926192109281</v>
      </c>
      <c r="G14" s="25">
        <v>0.36002261299056798</v>
      </c>
      <c r="H14" s="25">
        <v>0.29717682020802372</v>
      </c>
      <c r="I14" s="25">
        <v>0.29673590504451031</v>
      </c>
      <c r="J14" s="25">
        <v>0.29629629629629628</v>
      </c>
      <c r="K14" s="26" t="s">
        <v>40</v>
      </c>
    </row>
    <row r="15" spans="1:11" ht="33.75" customHeight="1" x14ac:dyDescent="0.2">
      <c r="A15" s="19"/>
      <c r="B15" s="40" t="s">
        <v>41</v>
      </c>
      <c r="C15" s="24" t="s">
        <v>42</v>
      </c>
      <c r="D15" s="23" t="s">
        <v>43</v>
      </c>
      <c r="E15" s="21"/>
      <c r="F15" s="21"/>
      <c r="G15" s="21"/>
      <c r="H15" s="21"/>
      <c r="I15" s="21"/>
      <c r="J15" s="21"/>
      <c r="K15" s="22"/>
    </row>
    <row r="16" spans="1:11" ht="33.75" customHeight="1" x14ac:dyDescent="0.2">
      <c r="A16" s="19"/>
      <c r="B16" s="40" t="s">
        <v>41</v>
      </c>
      <c r="C16" s="27" t="s">
        <v>44</v>
      </c>
      <c r="D16" s="23" t="s">
        <v>29</v>
      </c>
      <c r="E16" s="25">
        <v>20561.2</v>
      </c>
      <c r="F16" s="25">
        <v>21464.3</v>
      </c>
      <c r="G16" s="25">
        <v>23199.8</v>
      </c>
      <c r="H16" s="25">
        <v>25006</v>
      </c>
      <c r="I16" s="25">
        <v>26406.3</v>
      </c>
      <c r="J16" s="25">
        <v>27964.3</v>
      </c>
      <c r="K16" s="26" t="s">
        <v>45</v>
      </c>
    </row>
    <row r="17" spans="1:11" ht="33.75" customHeight="1" x14ac:dyDescent="0.2">
      <c r="A17" s="19"/>
      <c r="B17" s="40" t="s">
        <v>41</v>
      </c>
      <c r="C17" s="27" t="s">
        <v>46</v>
      </c>
      <c r="D17" s="23" t="s">
        <v>29</v>
      </c>
      <c r="E17" s="25">
        <v>15510.7</v>
      </c>
      <c r="F17" s="25">
        <v>15378.7</v>
      </c>
      <c r="G17" s="25">
        <v>17119.8</v>
      </c>
      <c r="H17" s="25">
        <v>18489.38</v>
      </c>
      <c r="I17" s="25">
        <v>19358.38</v>
      </c>
      <c r="J17" s="25">
        <v>20306.939999999999</v>
      </c>
      <c r="K17" s="26" t="s">
        <v>47</v>
      </c>
    </row>
    <row r="18" spans="1:11" ht="33.75" customHeight="1" x14ac:dyDescent="0.2">
      <c r="A18" s="19"/>
      <c r="B18" s="40" t="s">
        <v>41</v>
      </c>
      <c r="C18" s="27" t="s">
        <v>48</v>
      </c>
      <c r="D18" s="23" t="s">
        <v>29</v>
      </c>
      <c r="E18" s="25">
        <v>19354.400000000001</v>
      </c>
      <c r="F18" s="25">
        <v>19559.2</v>
      </c>
      <c r="G18" s="25">
        <v>19449.2</v>
      </c>
      <c r="H18" s="25">
        <v>21005.13</v>
      </c>
      <c r="I18" s="25">
        <v>22034.38</v>
      </c>
      <c r="J18" s="25">
        <v>23158.14</v>
      </c>
      <c r="K18" s="26" t="s">
        <v>49</v>
      </c>
    </row>
    <row r="19" spans="1:11" ht="33.75" customHeight="1" x14ac:dyDescent="0.2">
      <c r="A19" s="19"/>
      <c r="B19" s="40" t="s">
        <v>41</v>
      </c>
      <c r="C19" s="27" t="s">
        <v>50</v>
      </c>
      <c r="D19" s="23" t="s">
        <v>29</v>
      </c>
      <c r="E19" s="25">
        <v>20489.812550937244</v>
      </c>
      <c r="F19" s="25">
        <v>23542.545880831109</v>
      </c>
      <c r="G19" s="25">
        <v>24915.255262521172</v>
      </c>
      <c r="H19" s="25">
        <v>26908.47447374788</v>
      </c>
      <c r="I19" s="25">
        <v>28334.623759980637</v>
      </c>
      <c r="J19" s="25">
        <v>29921.362609887892</v>
      </c>
      <c r="K19" s="26" t="s">
        <v>51</v>
      </c>
    </row>
    <row r="20" spans="1:11" ht="33.75" customHeight="1" x14ac:dyDescent="0.2">
      <c r="A20" s="19"/>
      <c r="B20" s="40" t="s">
        <v>41</v>
      </c>
      <c r="C20" s="27" t="s">
        <v>52</v>
      </c>
      <c r="D20" s="23" t="s">
        <v>29</v>
      </c>
      <c r="E20" s="25">
        <v>17752.400000000001</v>
      </c>
      <c r="F20" s="25">
        <v>17788.599999999999</v>
      </c>
      <c r="G20" s="25">
        <v>22761</v>
      </c>
      <c r="H20" s="25">
        <v>27877</v>
      </c>
      <c r="I20" s="25">
        <v>29354</v>
      </c>
      <c r="J20" s="25">
        <v>30998</v>
      </c>
      <c r="K20" s="26" t="s">
        <v>53</v>
      </c>
    </row>
    <row r="21" spans="1:11" ht="33.75" customHeight="1" x14ac:dyDescent="0.2">
      <c r="A21" s="19"/>
      <c r="B21" s="40" t="s">
        <v>41</v>
      </c>
      <c r="C21" s="27" t="s">
        <v>54</v>
      </c>
      <c r="D21" s="23" t="s">
        <v>29</v>
      </c>
      <c r="E21" s="25">
        <v>25531.4</v>
      </c>
      <c r="F21" s="25">
        <v>23452</v>
      </c>
      <c r="G21" s="25">
        <v>25777.9</v>
      </c>
      <c r="H21" s="25">
        <v>27840</v>
      </c>
      <c r="I21" s="25">
        <v>28953.7</v>
      </c>
      <c r="J21" s="25">
        <v>30111.9</v>
      </c>
      <c r="K21" s="26"/>
    </row>
    <row r="22" spans="1:11" ht="19.5" customHeight="1" x14ac:dyDescent="0.2">
      <c r="A22" s="19"/>
      <c r="B22" s="41" t="s">
        <v>55</v>
      </c>
      <c r="C22" s="41" t="s">
        <v>55</v>
      </c>
      <c r="D22" s="41" t="s">
        <v>55</v>
      </c>
      <c r="E22" s="21"/>
      <c r="F22" s="21"/>
      <c r="G22" s="21"/>
      <c r="H22" s="21"/>
      <c r="I22" s="21"/>
      <c r="J22" s="21"/>
      <c r="K22" s="22"/>
    </row>
    <row r="23" spans="1:11" ht="89.25" customHeight="1" x14ac:dyDescent="0.2">
      <c r="A23" s="19"/>
      <c r="B23" s="23" t="s">
        <v>56</v>
      </c>
      <c r="C23" s="24" t="s">
        <v>57</v>
      </c>
      <c r="D23" s="23" t="s">
        <v>26</v>
      </c>
      <c r="E23" s="25">
        <v>63.869811884144525</v>
      </c>
      <c r="F23" s="25">
        <v>64.617691154422786</v>
      </c>
      <c r="G23" s="25">
        <v>65.638106650689025</v>
      </c>
      <c r="H23" s="25">
        <v>66.795252225519292</v>
      </c>
      <c r="I23" s="25">
        <v>67.256637168141594</v>
      </c>
      <c r="J23" s="25">
        <v>67.746686303387335</v>
      </c>
      <c r="K23" s="26" t="s">
        <v>58</v>
      </c>
    </row>
    <row r="24" spans="1:11" ht="75" customHeight="1" x14ac:dyDescent="0.2">
      <c r="A24" s="19"/>
      <c r="B24" s="23" t="s">
        <v>59</v>
      </c>
      <c r="C24" s="24" t="s">
        <v>60</v>
      </c>
      <c r="D24" s="23" t="s">
        <v>26</v>
      </c>
      <c r="E24" s="25">
        <v>17.467900865930122</v>
      </c>
      <c r="F24" s="25">
        <v>16.821589205397299</v>
      </c>
      <c r="G24" s="25">
        <v>14.409826243259436</v>
      </c>
      <c r="H24" s="25">
        <v>12.997032640949559</v>
      </c>
      <c r="I24" s="25">
        <v>12.802359882005902</v>
      </c>
      <c r="J24" s="25">
        <v>12.48895434462445</v>
      </c>
      <c r="K24" s="26" t="s">
        <v>61</v>
      </c>
    </row>
    <row r="25" spans="1:11" ht="89.25" customHeight="1" x14ac:dyDescent="0.2">
      <c r="A25" s="19"/>
      <c r="B25" s="23" t="s">
        <v>62</v>
      </c>
      <c r="C25" s="24" t="s">
        <v>63</v>
      </c>
      <c r="D25" s="23" t="s">
        <v>26</v>
      </c>
      <c r="E25" s="25">
        <v>0</v>
      </c>
      <c r="F25" s="25">
        <v>12.5</v>
      </c>
      <c r="G25" s="25">
        <v>6.25</v>
      </c>
      <c r="H25" s="25">
        <v>9.0909090909090917</v>
      </c>
      <c r="I25" s="25">
        <v>0</v>
      </c>
      <c r="J25" s="25">
        <v>0</v>
      </c>
      <c r="K25" s="26" t="s">
        <v>64</v>
      </c>
    </row>
    <row r="26" spans="1:11" ht="19.5" customHeight="1" x14ac:dyDescent="0.2">
      <c r="A26" s="19"/>
      <c r="B26" s="41" t="s">
        <v>65</v>
      </c>
      <c r="C26" s="41" t="s">
        <v>65</v>
      </c>
      <c r="D26" s="41" t="s">
        <v>65</v>
      </c>
      <c r="E26" s="21"/>
      <c r="F26" s="21"/>
      <c r="G26" s="21"/>
      <c r="H26" s="21"/>
      <c r="I26" s="21"/>
      <c r="J26" s="21"/>
      <c r="K26" s="22"/>
    </row>
    <row r="27" spans="1:11" ht="116.25" customHeight="1" x14ac:dyDescent="0.2">
      <c r="A27" s="19"/>
      <c r="B27" s="23" t="s">
        <v>66</v>
      </c>
      <c r="C27" s="24" t="s">
        <v>67</v>
      </c>
      <c r="D27" s="23" t="s">
        <v>26</v>
      </c>
      <c r="E27" s="25">
        <v>97.777777777777771</v>
      </c>
      <c r="F27" s="25">
        <v>0</v>
      </c>
      <c r="G27" s="25">
        <v>0</v>
      </c>
      <c r="H27" s="25">
        <v>0</v>
      </c>
      <c r="I27" s="25">
        <v>0</v>
      </c>
      <c r="J27" s="25">
        <v>0</v>
      </c>
      <c r="K27" s="26"/>
    </row>
    <row r="28" spans="1:11" ht="89.25" customHeight="1" x14ac:dyDescent="0.2">
      <c r="A28" s="19"/>
      <c r="B28" s="23" t="s">
        <v>68</v>
      </c>
      <c r="C28" s="24" t="s">
        <v>69</v>
      </c>
      <c r="D28" s="23" t="s">
        <v>26</v>
      </c>
      <c r="E28" s="25">
        <v>1.5151515151515151</v>
      </c>
      <c r="F28" s="25">
        <v>1.4084507042253525</v>
      </c>
      <c r="G28" s="25">
        <v>0.65359477124183019</v>
      </c>
      <c r="H28" s="25">
        <v>0.58823529411764708</v>
      </c>
      <c r="I28" s="25">
        <v>0.5</v>
      </c>
      <c r="J28" s="25">
        <v>0.54347826086956519</v>
      </c>
      <c r="K28" s="26" t="s">
        <v>70</v>
      </c>
    </row>
    <row r="29" spans="1:11" ht="89.25" customHeight="1" x14ac:dyDescent="0.2">
      <c r="A29" s="19"/>
      <c r="B29" s="23" t="s">
        <v>71</v>
      </c>
      <c r="C29" s="24" t="s">
        <v>72</v>
      </c>
      <c r="D29" s="23" t="s">
        <v>26</v>
      </c>
      <c r="E29" s="25">
        <v>74.838709677419345</v>
      </c>
      <c r="F29" s="25">
        <v>74.121492007104791</v>
      </c>
      <c r="G29" s="25">
        <v>78.135897435897434</v>
      </c>
      <c r="H29" s="25">
        <v>78.135897435897434</v>
      </c>
      <c r="I29" s="25">
        <v>78.135897435897434</v>
      </c>
      <c r="J29" s="25">
        <v>78.853846153846163</v>
      </c>
      <c r="K29" s="26" t="s">
        <v>73</v>
      </c>
    </row>
    <row r="30" spans="1:11" ht="89.25" customHeight="1" x14ac:dyDescent="0.2">
      <c r="A30" s="19"/>
      <c r="B30" s="23" t="s">
        <v>74</v>
      </c>
      <c r="C30" s="24" t="s">
        <v>75</v>
      </c>
      <c r="D30" s="23" t="s">
        <v>26</v>
      </c>
      <c r="E30" s="25">
        <v>6.4516129032258078</v>
      </c>
      <c r="F30" s="25">
        <v>4</v>
      </c>
      <c r="G30" s="25">
        <v>3.8461538461538467</v>
      </c>
      <c r="H30" s="25">
        <v>3.8461538461538467</v>
      </c>
      <c r="I30" s="25">
        <v>3.8461538461538467</v>
      </c>
      <c r="J30" s="25">
        <v>0</v>
      </c>
      <c r="K30" s="26" t="s">
        <v>76</v>
      </c>
    </row>
    <row r="31" spans="1:11" ht="60.75" customHeight="1" x14ac:dyDescent="0.2">
      <c r="A31" s="19"/>
      <c r="B31" s="23" t="s">
        <v>77</v>
      </c>
      <c r="C31" s="24" t="s">
        <v>78</v>
      </c>
      <c r="D31" s="23" t="s">
        <v>26</v>
      </c>
      <c r="E31" s="25">
        <v>91.46128951954195</v>
      </c>
      <c r="F31" s="25">
        <v>89.860724233983291</v>
      </c>
      <c r="G31" s="25">
        <v>88.370351884202648</v>
      </c>
      <c r="H31" s="25">
        <v>88.888888888888886</v>
      </c>
      <c r="I31" s="25">
        <v>89.024390243902445</v>
      </c>
      <c r="J31" s="25">
        <v>89.156626506024097</v>
      </c>
      <c r="K31" s="26" t="s">
        <v>79</v>
      </c>
    </row>
    <row r="32" spans="1:11" ht="89.25" customHeight="1" x14ac:dyDescent="0.2">
      <c r="A32" s="19"/>
      <c r="B32" s="23" t="s">
        <v>80</v>
      </c>
      <c r="C32" s="24" t="s">
        <v>81</v>
      </c>
      <c r="D32" s="23" t="s">
        <v>26</v>
      </c>
      <c r="E32" s="25">
        <v>18.396339995184206</v>
      </c>
      <c r="F32" s="25">
        <v>18.599148130619973</v>
      </c>
      <c r="G32" s="25">
        <v>18.271661686968514</v>
      </c>
      <c r="H32" s="25">
        <v>18.260671079662178</v>
      </c>
      <c r="I32" s="25">
        <v>18.295454545454547</v>
      </c>
      <c r="J32" s="25">
        <v>18.325791855203619</v>
      </c>
      <c r="K32" s="26" t="s">
        <v>82</v>
      </c>
    </row>
    <row r="33" spans="1:11" ht="75" customHeight="1" x14ac:dyDescent="0.2">
      <c r="A33" s="19"/>
      <c r="B33" s="23" t="s">
        <v>83</v>
      </c>
      <c r="C33" s="24" t="s">
        <v>84</v>
      </c>
      <c r="D33" s="23" t="s">
        <v>85</v>
      </c>
      <c r="E33" s="25">
        <v>15.680926494918459</v>
      </c>
      <c r="F33" s="25">
        <v>16.018455106510054</v>
      </c>
      <c r="G33" s="25">
        <v>17.323212726743623</v>
      </c>
      <c r="H33" s="25">
        <v>18.030215384615385</v>
      </c>
      <c r="I33" s="25">
        <v>18.751424761904762</v>
      </c>
      <c r="J33" s="25">
        <v>19.503250943396225</v>
      </c>
      <c r="K33" s="26" t="s">
        <v>86</v>
      </c>
    </row>
    <row r="34" spans="1:11" ht="89.25" customHeight="1" x14ac:dyDescent="0.2">
      <c r="A34" s="19"/>
      <c r="B34" s="23" t="s">
        <v>87</v>
      </c>
      <c r="C34" s="24" t="s">
        <v>88</v>
      </c>
      <c r="D34" s="23" t="s">
        <v>26</v>
      </c>
      <c r="E34" s="25">
        <v>52.627089730467411</v>
      </c>
      <c r="F34" s="25">
        <v>47.415805268422808</v>
      </c>
      <c r="G34" s="25">
        <v>45.019514678432039</v>
      </c>
      <c r="H34" s="25">
        <v>52.932551319648091</v>
      </c>
      <c r="I34" s="25">
        <v>54.169938746662481</v>
      </c>
      <c r="J34" s="25">
        <v>55.726939523518638</v>
      </c>
      <c r="K34" s="26" t="s">
        <v>89</v>
      </c>
    </row>
    <row r="35" spans="1:11" ht="19.5" customHeight="1" x14ac:dyDescent="0.2">
      <c r="A35" s="19"/>
      <c r="B35" s="41" t="s">
        <v>90</v>
      </c>
      <c r="C35" s="41" t="s">
        <v>90</v>
      </c>
      <c r="D35" s="41" t="s">
        <v>90</v>
      </c>
      <c r="E35" s="21"/>
      <c r="F35" s="21"/>
      <c r="G35" s="21"/>
      <c r="H35" s="21"/>
      <c r="I35" s="21"/>
      <c r="J35" s="21"/>
      <c r="K35" s="22"/>
    </row>
    <row r="36" spans="1:11" ht="48" customHeight="1" x14ac:dyDescent="0.2">
      <c r="A36" s="19"/>
      <c r="B36" s="40" t="s">
        <v>91</v>
      </c>
      <c r="C36" s="24" t="s">
        <v>92</v>
      </c>
      <c r="D36" s="23" t="s">
        <v>43</v>
      </c>
      <c r="E36" s="21"/>
      <c r="F36" s="21"/>
      <c r="G36" s="21"/>
      <c r="H36" s="21"/>
      <c r="I36" s="21"/>
      <c r="J36" s="21"/>
      <c r="K36" s="22"/>
    </row>
    <row r="37" spans="1:11" ht="19.5" customHeight="1" x14ac:dyDescent="0.2">
      <c r="A37" s="19"/>
      <c r="B37" s="40" t="s">
        <v>91</v>
      </c>
      <c r="C37" s="27" t="s">
        <v>93</v>
      </c>
      <c r="D37" s="23" t="s">
        <v>26</v>
      </c>
      <c r="E37" s="25">
        <v>100.00310988507064</v>
      </c>
      <c r="F37" s="25">
        <v>99.694683449480678</v>
      </c>
      <c r="G37" s="25">
        <v>99.999888095363318</v>
      </c>
      <c r="H37" s="25">
        <v>99.878045735425431</v>
      </c>
      <c r="I37" s="25">
        <v>99.765340306701873</v>
      </c>
      <c r="J37" s="25">
        <v>99.644128113879006</v>
      </c>
      <c r="K37" s="26"/>
    </row>
    <row r="38" spans="1:11" ht="19.5" customHeight="1" x14ac:dyDescent="0.2">
      <c r="A38" s="19"/>
      <c r="B38" s="40" t="s">
        <v>91</v>
      </c>
      <c r="C38" s="27" t="s">
        <v>94</v>
      </c>
      <c r="D38" s="23" t="s">
        <v>26</v>
      </c>
      <c r="E38" s="25">
        <v>85.714285714285708</v>
      </c>
      <c r="F38" s="25">
        <v>85.714285714285708</v>
      </c>
      <c r="G38" s="25">
        <v>85.714285714285708</v>
      </c>
      <c r="H38" s="25">
        <v>85.714285714285708</v>
      </c>
      <c r="I38" s="25">
        <v>85.714285714285708</v>
      </c>
      <c r="J38" s="25">
        <v>85.714285714285708</v>
      </c>
      <c r="K38" s="26"/>
    </row>
    <row r="39" spans="1:11" ht="19.5" customHeight="1" x14ac:dyDescent="0.2">
      <c r="A39" s="19"/>
      <c r="B39" s="40" t="s">
        <v>91</v>
      </c>
      <c r="C39" s="27" t="s">
        <v>95</v>
      </c>
      <c r="D39" s="23" t="s">
        <v>26</v>
      </c>
      <c r="E39" s="25">
        <v>0</v>
      </c>
      <c r="F39" s="25">
        <v>0</v>
      </c>
      <c r="G39" s="25">
        <v>0</v>
      </c>
      <c r="H39" s="25">
        <v>0</v>
      </c>
      <c r="I39" s="25">
        <v>0</v>
      </c>
      <c r="J39" s="25">
        <v>0</v>
      </c>
      <c r="K39" s="26"/>
    </row>
    <row r="40" spans="1:11" ht="75" customHeight="1" x14ac:dyDescent="0.2">
      <c r="A40" s="19"/>
      <c r="B40" s="23"/>
      <c r="C40" s="24" t="s">
        <v>96</v>
      </c>
      <c r="D40" s="23" t="s">
        <v>26</v>
      </c>
      <c r="E40" s="25">
        <v>27.027027027027028</v>
      </c>
      <c r="F40" s="25">
        <v>24.324324324324326</v>
      </c>
      <c r="G40" s="25">
        <v>21.621621621621621</v>
      </c>
      <c r="H40" s="25">
        <v>18.918918918918919</v>
      </c>
      <c r="I40" s="25">
        <v>16.216216216216218</v>
      </c>
      <c r="J40" s="25">
        <v>13.513513513513516</v>
      </c>
      <c r="K40" s="26" t="s">
        <v>97</v>
      </c>
    </row>
    <row r="41" spans="1:11" ht="102" customHeight="1" x14ac:dyDescent="0.2">
      <c r="A41" s="19"/>
      <c r="B41" s="23" t="s">
        <v>98</v>
      </c>
      <c r="C41" s="24" t="s">
        <v>99</v>
      </c>
      <c r="D41" s="23" t="s">
        <v>26</v>
      </c>
      <c r="E41" s="25">
        <v>0</v>
      </c>
      <c r="F41" s="25">
        <v>0</v>
      </c>
      <c r="G41" s="25">
        <v>0</v>
      </c>
      <c r="H41" s="25">
        <v>0</v>
      </c>
      <c r="I41" s="25">
        <v>0</v>
      </c>
      <c r="J41" s="25">
        <v>0</v>
      </c>
      <c r="K41" s="26"/>
    </row>
    <row r="42" spans="1:11" ht="19.5" customHeight="1" x14ac:dyDescent="0.2">
      <c r="A42" s="19"/>
      <c r="B42" s="41" t="s">
        <v>100</v>
      </c>
      <c r="C42" s="41" t="s">
        <v>100</v>
      </c>
      <c r="D42" s="41" t="s">
        <v>100</v>
      </c>
      <c r="E42" s="21"/>
      <c r="F42" s="21"/>
      <c r="G42" s="21"/>
      <c r="H42" s="21"/>
      <c r="I42" s="21"/>
      <c r="J42" s="21"/>
      <c r="K42" s="22"/>
    </row>
    <row r="43" spans="1:11" ht="48" customHeight="1" x14ac:dyDescent="0.2">
      <c r="A43" s="19"/>
      <c r="B43" s="23" t="s">
        <v>101</v>
      </c>
      <c r="C43" s="24" t="s">
        <v>102</v>
      </c>
      <c r="D43" s="23" t="s">
        <v>26</v>
      </c>
      <c r="E43" s="25">
        <v>35.315315353069714</v>
      </c>
      <c r="F43" s="25">
        <v>35.078056207480465</v>
      </c>
      <c r="G43" s="25">
        <v>35.922112834402562</v>
      </c>
      <c r="H43" s="25">
        <v>39.153046062407135</v>
      </c>
      <c r="I43" s="25">
        <v>41.172106824925812</v>
      </c>
      <c r="J43" s="25">
        <v>41.481481481481481</v>
      </c>
      <c r="K43" s="26"/>
    </row>
    <row r="44" spans="1:11" ht="60.75" customHeight="1" x14ac:dyDescent="0.2">
      <c r="A44" s="19"/>
      <c r="B44" s="28" t="s">
        <v>103</v>
      </c>
      <c r="C44" s="24" t="s">
        <v>104</v>
      </c>
      <c r="D44" s="23" t="s">
        <v>26</v>
      </c>
      <c r="E44" s="25">
        <v>65.747425730855724</v>
      </c>
      <c r="F44" s="25">
        <v>64.968302418408072</v>
      </c>
      <c r="G44" s="25">
        <v>79.781718963165076</v>
      </c>
      <c r="H44" s="25">
        <v>82.096414028635238</v>
      </c>
      <c r="I44" s="25">
        <v>83.641935895798753</v>
      </c>
      <c r="J44" s="25">
        <v>84.012539184952985</v>
      </c>
      <c r="K44" s="26"/>
    </row>
    <row r="45" spans="1:11" ht="19.5" customHeight="1" x14ac:dyDescent="0.2">
      <c r="A45" s="19"/>
      <c r="B45" s="38" t="s">
        <v>105</v>
      </c>
      <c r="C45" s="38" t="s">
        <v>105</v>
      </c>
      <c r="D45" s="38" t="s">
        <v>105</v>
      </c>
      <c r="E45" s="21"/>
      <c r="F45" s="21"/>
      <c r="G45" s="21"/>
      <c r="H45" s="21"/>
      <c r="I45" s="21"/>
      <c r="J45" s="21"/>
      <c r="K45" s="22"/>
    </row>
    <row r="46" spans="1:11" ht="48" customHeight="1" x14ac:dyDescent="0.2">
      <c r="A46" s="19"/>
      <c r="B46" s="40" t="s">
        <v>106</v>
      </c>
      <c r="C46" s="24" t="s">
        <v>107</v>
      </c>
      <c r="D46" s="24" t="s">
        <v>108</v>
      </c>
      <c r="E46" s="25">
        <v>22.719789265722749</v>
      </c>
      <c r="F46" s="25">
        <v>22.934553340661299</v>
      </c>
      <c r="G46" s="25">
        <v>23.379022646007151</v>
      </c>
      <c r="H46" s="25">
        <v>23.643387815750373</v>
      </c>
      <c r="I46" s="25">
        <v>23.935222551928781</v>
      </c>
      <c r="J46" s="25">
        <v>24.228651851851854</v>
      </c>
      <c r="K46" s="26"/>
    </row>
    <row r="47" spans="1:11" ht="33.75" customHeight="1" x14ac:dyDescent="0.2">
      <c r="A47" s="19"/>
      <c r="B47" s="40" t="s">
        <v>106</v>
      </c>
      <c r="C47" s="24" t="s">
        <v>109</v>
      </c>
      <c r="D47" s="24" t="s">
        <v>108</v>
      </c>
      <c r="E47" s="25">
        <v>0.38780100158934827</v>
      </c>
      <c r="F47" s="25">
        <v>0.38815495183848736</v>
      </c>
      <c r="G47" s="25">
        <v>0.38453985539587604</v>
      </c>
      <c r="H47" s="25">
        <v>0.32689450222882627</v>
      </c>
      <c r="I47" s="25">
        <v>0.32691394658753709</v>
      </c>
      <c r="J47" s="25">
        <v>0.3288888888888889</v>
      </c>
      <c r="K47" s="26"/>
    </row>
    <row r="48" spans="1:11" ht="60.75" customHeight="1" x14ac:dyDescent="0.2">
      <c r="A48" s="19"/>
      <c r="B48" s="40" t="s">
        <v>110</v>
      </c>
      <c r="C48" s="24" t="s">
        <v>111</v>
      </c>
      <c r="D48" s="24" t="s">
        <v>112</v>
      </c>
      <c r="E48" s="25">
        <v>5.07</v>
      </c>
      <c r="F48" s="25">
        <v>1.4000000000000001</v>
      </c>
      <c r="G48" s="25">
        <v>2.06</v>
      </c>
      <c r="H48" s="25">
        <v>2.06</v>
      </c>
      <c r="I48" s="25">
        <v>2.06</v>
      </c>
      <c r="J48" s="25">
        <v>2.06</v>
      </c>
      <c r="K48" s="26" t="s">
        <v>113</v>
      </c>
    </row>
    <row r="49" spans="1:11" ht="75" customHeight="1" x14ac:dyDescent="0.2">
      <c r="A49" s="19"/>
      <c r="B49" s="40" t="s">
        <v>110</v>
      </c>
      <c r="C49" s="24" t="s">
        <v>114</v>
      </c>
      <c r="D49" s="24" t="s">
        <v>112</v>
      </c>
      <c r="E49" s="25">
        <v>5.07</v>
      </c>
      <c r="F49" s="25">
        <v>1.4000000000000001</v>
      </c>
      <c r="G49" s="25">
        <v>2.06</v>
      </c>
      <c r="H49" s="25">
        <v>2.06</v>
      </c>
      <c r="I49" s="25">
        <v>2.06</v>
      </c>
      <c r="J49" s="25">
        <v>2.06</v>
      </c>
      <c r="K49" s="26" t="s">
        <v>115</v>
      </c>
    </row>
    <row r="50" spans="1:11" ht="116.25" customHeight="1" x14ac:dyDescent="0.2">
      <c r="A50" s="19"/>
      <c r="B50" s="40" t="s">
        <v>116</v>
      </c>
      <c r="C50" s="24" t="s">
        <v>117</v>
      </c>
      <c r="D50" s="24" t="s">
        <v>43</v>
      </c>
      <c r="E50" s="21"/>
      <c r="F50" s="21"/>
      <c r="G50" s="21"/>
      <c r="H50" s="21"/>
      <c r="I50" s="21"/>
      <c r="J50" s="21"/>
      <c r="K50" s="22"/>
    </row>
    <row r="51" spans="1:11" ht="33.75" customHeight="1" x14ac:dyDescent="0.2">
      <c r="A51" s="19"/>
      <c r="B51" s="40" t="s">
        <v>116</v>
      </c>
      <c r="C51" s="24" t="s">
        <v>118</v>
      </c>
      <c r="D51" s="24" t="s">
        <v>108</v>
      </c>
      <c r="E51" s="25">
        <v>0</v>
      </c>
      <c r="F51" s="25">
        <v>0</v>
      </c>
      <c r="G51" s="25">
        <v>0</v>
      </c>
      <c r="H51" s="25">
        <v>0</v>
      </c>
      <c r="I51" s="25">
        <v>0</v>
      </c>
      <c r="J51" s="25">
        <v>0</v>
      </c>
      <c r="K51" s="26"/>
    </row>
    <row r="52" spans="1:11" ht="33.75" customHeight="1" x14ac:dyDescent="0.2">
      <c r="A52" s="19"/>
      <c r="B52" s="40" t="s">
        <v>116</v>
      </c>
      <c r="C52" s="24" t="s">
        <v>119</v>
      </c>
      <c r="D52" s="24" t="s">
        <v>108</v>
      </c>
      <c r="E52" s="25">
        <v>0</v>
      </c>
      <c r="F52" s="25">
        <v>0</v>
      </c>
      <c r="G52" s="25">
        <v>0</v>
      </c>
      <c r="H52" s="25">
        <v>0</v>
      </c>
      <c r="I52" s="25">
        <v>0</v>
      </c>
      <c r="J52" s="25">
        <v>0</v>
      </c>
      <c r="K52" s="26"/>
    </row>
    <row r="53" spans="1:11" ht="19.5" customHeight="1" x14ac:dyDescent="0.2">
      <c r="A53" s="19"/>
      <c r="B53" s="38" t="s">
        <v>120</v>
      </c>
      <c r="C53" s="38" t="s">
        <v>120</v>
      </c>
      <c r="D53" s="38" t="s">
        <v>120</v>
      </c>
      <c r="E53" s="21"/>
      <c r="F53" s="21"/>
      <c r="G53" s="21"/>
      <c r="H53" s="21"/>
      <c r="I53" s="21"/>
      <c r="J53" s="21"/>
      <c r="K53" s="22"/>
    </row>
    <row r="54" spans="1:11" ht="102" customHeight="1" x14ac:dyDescent="0.2">
      <c r="A54" s="19"/>
      <c r="B54" s="23" t="s">
        <v>121</v>
      </c>
      <c r="C54" s="24" t="s">
        <v>122</v>
      </c>
      <c r="D54" s="24" t="s">
        <v>26</v>
      </c>
      <c r="E54" s="25">
        <v>99</v>
      </c>
      <c r="F54" s="25">
        <v>57.999999999999993</v>
      </c>
      <c r="G54" s="25">
        <v>57.999999999999993</v>
      </c>
      <c r="H54" s="25">
        <v>60</v>
      </c>
      <c r="I54" s="25">
        <v>60</v>
      </c>
      <c r="J54" s="25">
        <v>60</v>
      </c>
      <c r="K54" s="26"/>
    </row>
    <row r="55" spans="1:11" ht="254.25" customHeight="1" x14ac:dyDescent="0.2">
      <c r="A55" s="19"/>
      <c r="B55" s="23" t="s">
        <v>123</v>
      </c>
      <c r="C55" s="24" t="s">
        <v>124</v>
      </c>
      <c r="D55" s="24" t="s">
        <v>26</v>
      </c>
      <c r="E55" s="25">
        <v>88.888888888888886</v>
      </c>
      <c r="F55" s="25">
        <v>88.888888888888886</v>
      </c>
      <c r="G55" s="25">
        <v>88.888888888888886</v>
      </c>
      <c r="H55" s="25">
        <v>88.888888888888886</v>
      </c>
      <c r="I55" s="25">
        <v>88.888888888888886</v>
      </c>
      <c r="J55" s="25">
        <v>88.888888888888886</v>
      </c>
      <c r="K55" s="26"/>
    </row>
    <row r="56" spans="1:11" ht="60.75" customHeight="1" x14ac:dyDescent="0.2">
      <c r="A56" s="19"/>
      <c r="B56" s="23" t="s">
        <v>125</v>
      </c>
      <c r="C56" s="24" t="s">
        <v>126</v>
      </c>
      <c r="D56" s="24" t="s">
        <v>26</v>
      </c>
      <c r="E56" s="25">
        <v>83.695652173913047</v>
      </c>
      <c r="F56" s="25">
        <v>85</v>
      </c>
      <c r="G56" s="25">
        <v>85</v>
      </c>
      <c r="H56" s="25">
        <v>100</v>
      </c>
      <c r="I56" s="25">
        <v>100</v>
      </c>
      <c r="J56" s="25">
        <v>100</v>
      </c>
      <c r="K56" s="26"/>
    </row>
    <row r="57" spans="1:11" ht="89.25" customHeight="1" x14ac:dyDescent="0.2">
      <c r="A57" s="19"/>
      <c r="B57" s="23" t="s">
        <v>127</v>
      </c>
      <c r="C57" s="24" t="s">
        <v>128</v>
      </c>
      <c r="D57" s="24" t="s">
        <v>26</v>
      </c>
      <c r="E57" s="25">
        <v>4.8951048951048932</v>
      </c>
      <c r="F57" s="25">
        <v>9.2592592592592577</v>
      </c>
      <c r="G57" s="25">
        <v>6.2753036437246958</v>
      </c>
      <c r="H57" s="25">
        <v>3.3333333333333335</v>
      </c>
      <c r="I57" s="25">
        <v>3.3333333333333335</v>
      </c>
      <c r="J57" s="25">
        <v>3.3333333333333335</v>
      </c>
      <c r="K57" s="26" t="s">
        <v>129</v>
      </c>
    </row>
    <row r="58" spans="1:11" ht="19.5" customHeight="1" x14ac:dyDescent="0.2">
      <c r="A58" s="19"/>
      <c r="B58" s="38" t="s">
        <v>130</v>
      </c>
      <c r="C58" s="38" t="s">
        <v>130</v>
      </c>
      <c r="D58" s="38" t="s">
        <v>130</v>
      </c>
      <c r="E58" s="21"/>
      <c r="F58" s="21"/>
      <c r="G58" s="21"/>
      <c r="H58" s="21"/>
      <c r="I58" s="21"/>
      <c r="J58" s="21"/>
      <c r="K58" s="22"/>
    </row>
    <row r="59" spans="1:11" ht="102" customHeight="1" x14ac:dyDescent="0.2">
      <c r="A59" s="19"/>
      <c r="B59" s="23" t="s">
        <v>131</v>
      </c>
      <c r="C59" s="24" t="s">
        <v>132</v>
      </c>
      <c r="D59" s="24" t="s">
        <v>26</v>
      </c>
      <c r="E59" s="25">
        <v>45.051903945944957</v>
      </c>
      <c r="F59" s="25">
        <v>49.190791711603822</v>
      </c>
      <c r="G59" s="25">
        <v>43.719152980901619</v>
      </c>
      <c r="H59" s="25">
        <v>57.421051808365874</v>
      </c>
      <c r="I59" s="25">
        <v>60.020081018363982</v>
      </c>
      <c r="J59" s="25">
        <v>60.379171000087325</v>
      </c>
      <c r="K59" s="26" t="s">
        <v>133</v>
      </c>
    </row>
    <row r="60" spans="1:11" ht="89.25" customHeight="1" x14ac:dyDescent="0.2">
      <c r="A60" s="19"/>
      <c r="B60" s="23" t="s">
        <v>134</v>
      </c>
      <c r="C60" s="24" t="s">
        <v>135</v>
      </c>
      <c r="D60" s="24" t="s">
        <v>26</v>
      </c>
      <c r="E60" s="25">
        <v>0</v>
      </c>
      <c r="F60" s="25">
        <v>0</v>
      </c>
      <c r="G60" s="25">
        <v>0</v>
      </c>
      <c r="H60" s="25">
        <v>0</v>
      </c>
      <c r="I60" s="25">
        <v>0</v>
      </c>
      <c r="J60" s="25">
        <v>0</v>
      </c>
      <c r="K60" s="26"/>
    </row>
    <row r="61" spans="1:11" ht="60.75" customHeight="1" x14ac:dyDescent="0.2">
      <c r="A61" s="19"/>
      <c r="B61" s="23" t="s">
        <v>136</v>
      </c>
      <c r="C61" s="24" t="s">
        <v>137</v>
      </c>
      <c r="D61" s="24" t="s">
        <v>85</v>
      </c>
      <c r="E61" s="25">
        <v>0</v>
      </c>
      <c r="F61" s="25">
        <v>0</v>
      </c>
      <c r="G61" s="25">
        <v>0</v>
      </c>
      <c r="H61" s="25">
        <v>0</v>
      </c>
      <c r="I61" s="25">
        <v>0</v>
      </c>
      <c r="J61" s="25">
        <v>0</v>
      </c>
      <c r="K61" s="26"/>
    </row>
    <row r="62" spans="1:11" ht="102" customHeight="1" x14ac:dyDescent="0.2">
      <c r="A62" s="19"/>
      <c r="B62" s="23" t="s">
        <v>138</v>
      </c>
      <c r="C62" s="24" t="s">
        <v>139</v>
      </c>
      <c r="D62" s="24" t="s">
        <v>26</v>
      </c>
      <c r="E62" s="25">
        <v>0</v>
      </c>
      <c r="F62" s="25">
        <v>0</v>
      </c>
      <c r="G62" s="25">
        <v>0</v>
      </c>
      <c r="H62" s="25">
        <v>0</v>
      </c>
      <c r="I62" s="25">
        <v>0</v>
      </c>
      <c r="J62" s="25">
        <v>0</v>
      </c>
      <c r="K62" s="26" t="s">
        <v>140</v>
      </c>
    </row>
    <row r="63" spans="1:11" ht="75" customHeight="1" x14ac:dyDescent="0.2">
      <c r="A63" s="19"/>
      <c r="B63" s="23" t="s">
        <v>141</v>
      </c>
      <c r="C63" s="24" t="s">
        <v>142</v>
      </c>
      <c r="D63" s="24" t="s">
        <v>29</v>
      </c>
      <c r="E63" s="25">
        <v>2260.280589558281</v>
      </c>
      <c r="F63" s="25">
        <v>2130.4187540631615</v>
      </c>
      <c r="G63" s="25">
        <v>2020.1753780237436</v>
      </c>
      <c r="H63" s="25">
        <v>2084.0713224368501</v>
      </c>
      <c r="I63" s="25">
        <v>2070.8961424332342</v>
      </c>
      <c r="J63" s="25">
        <v>2068.088888888889</v>
      </c>
      <c r="K63" s="26" t="s">
        <v>143</v>
      </c>
    </row>
    <row r="64" spans="1:11" ht="75" customHeight="1" x14ac:dyDescent="0.2">
      <c r="A64" s="19"/>
      <c r="B64" s="23" t="s">
        <v>144</v>
      </c>
      <c r="C64" s="24" t="s">
        <v>145</v>
      </c>
      <c r="D64" s="24" t="s">
        <v>146</v>
      </c>
      <c r="E64" s="25" t="s">
        <v>147</v>
      </c>
      <c r="F64" s="25" t="s">
        <v>147</v>
      </c>
      <c r="G64" s="25" t="s">
        <v>147</v>
      </c>
      <c r="H64" s="25" t="s">
        <v>147</v>
      </c>
      <c r="I64" s="25" t="s">
        <v>147</v>
      </c>
      <c r="J64" s="25" t="s">
        <v>147</v>
      </c>
      <c r="K64" s="26" t="s">
        <v>148</v>
      </c>
    </row>
    <row r="65" spans="1:11" ht="60.75" customHeight="1" x14ac:dyDescent="0.2">
      <c r="A65" s="19"/>
      <c r="B65" s="23" t="s">
        <v>149</v>
      </c>
      <c r="C65" s="24" t="s">
        <v>150</v>
      </c>
      <c r="D65" s="24" t="s">
        <v>151</v>
      </c>
      <c r="E65" s="25">
        <v>61.2</v>
      </c>
      <c r="F65" s="25">
        <v>65.400000000000006</v>
      </c>
      <c r="G65" s="25">
        <v>69.400000000000006</v>
      </c>
      <c r="H65" s="25">
        <v>70</v>
      </c>
      <c r="I65" s="25">
        <v>72</v>
      </c>
      <c r="J65" s="25">
        <v>74</v>
      </c>
      <c r="K65" s="26" t="s">
        <v>152</v>
      </c>
    </row>
    <row r="66" spans="1:11" ht="33.75" customHeight="1" x14ac:dyDescent="0.2">
      <c r="A66" s="19"/>
      <c r="B66" s="23" t="s">
        <v>153</v>
      </c>
      <c r="C66" s="24" t="s">
        <v>154</v>
      </c>
      <c r="D66" s="24" t="s">
        <v>155</v>
      </c>
      <c r="E66" s="25">
        <v>33.347000000000001</v>
      </c>
      <c r="F66" s="25">
        <v>33.533000000000001</v>
      </c>
      <c r="G66" s="25">
        <v>33.609000000000002</v>
      </c>
      <c r="H66" s="25">
        <v>33.65</v>
      </c>
      <c r="I66" s="25">
        <v>33.700000000000003</v>
      </c>
      <c r="J66" s="25">
        <v>33.75</v>
      </c>
      <c r="K66" s="26"/>
    </row>
    <row r="67" spans="1:11" ht="19.5" customHeight="1" x14ac:dyDescent="0.2">
      <c r="A67" s="19"/>
      <c r="B67" s="38" t="s">
        <v>156</v>
      </c>
      <c r="C67" s="38" t="s">
        <v>156</v>
      </c>
      <c r="D67" s="38" t="s">
        <v>156</v>
      </c>
      <c r="E67" s="21"/>
      <c r="F67" s="21"/>
      <c r="G67" s="21"/>
      <c r="H67" s="21"/>
      <c r="I67" s="21"/>
      <c r="J67" s="21"/>
      <c r="K67" s="22"/>
    </row>
    <row r="68" spans="1:11" ht="48" customHeight="1" x14ac:dyDescent="0.2">
      <c r="A68" s="19"/>
      <c r="B68" s="40" t="s">
        <v>157</v>
      </c>
      <c r="C68" s="24" t="s">
        <v>158</v>
      </c>
      <c r="D68" s="24" t="s">
        <v>43</v>
      </c>
      <c r="E68" s="21"/>
      <c r="F68" s="21"/>
      <c r="G68" s="21"/>
      <c r="H68" s="21"/>
      <c r="I68" s="21"/>
      <c r="J68" s="21"/>
      <c r="K68" s="22"/>
    </row>
    <row r="69" spans="1:11" ht="33.75" customHeight="1" x14ac:dyDescent="0.2">
      <c r="A69" s="19"/>
      <c r="B69" s="40" t="s">
        <v>157</v>
      </c>
      <c r="C69" s="24" t="s">
        <v>159</v>
      </c>
      <c r="D69" s="24" t="s">
        <v>160</v>
      </c>
      <c r="E69" s="25">
        <v>836.67624020887729</v>
      </c>
      <c r="F69" s="25">
        <v>1005.2580813347237</v>
      </c>
      <c r="G69" s="25">
        <v>1072.3696558915537</v>
      </c>
      <c r="H69" s="25">
        <v>1005.2580813347237</v>
      </c>
      <c r="I69" s="25">
        <v>1005.2580813347237</v>
      </c>
      <c r="J69" s="25">
        <v>1005.2580813347237</v>
      </c>
      <c r="K69" s="26"/>
    </row>
    <row r="70" spans="1:11" ht="33.75" customHeight="1" x14ac:dyDescent="0.2">
      <c r="A70" s="19"/>
      <c r="B70" s="40" t="s">
        <v>157</v>
      </c>
      <c r="C70" s="24" t="s">
        <v>161</v>
      </c>
      <c r="D70" s="24" t="s">
        <v>162</v>
      </c>
      <c r="E70" s="25">
        <v>0.24678400478659751</v>
      </c>
      <c r="F70" s="25">
        <v>0.22856003191065019</v>
      </c>
      <c r="G70" s="25">
        <v>0.25842640606302353</v>
      </c>
      <c r="H70" s="25">
        <v>0.25842640606302353</v>
      </c>
      <c r="I70" s="25">
        <v>0.25842640606302353</v>
      </c>
      <c r="J70" s="25">
        <v>0.25767850019944155</v>
      </c>
      <c r="K70" s="26"/>
    </row>
    <row r="71" spans="1:11" ht="33.75" customHeight="1" x14ac:dyDescent="0.2">
      <c r="A71" s="19"/>
      <c r="B71" s="40" t="s">
        <v>157</v>
      </c>
      <c r="C71" s="24" t="s">
        <v>163</v>
      </c>
      <c r="D71" s="24" t="s">
        <v>164</v>
      </c>
      <c r="E71" s="25">
        <v>0</v>
      </c>
      <c r="F71" s="25">
        <v>0</v>
      </c>
      <c r="G71" s="25">
        <v>0</v>
      </c>
      <c r="H71" s="25">
        <v>0</v>
      </c>
      <c r="I71" s="25">
        <v>0</v>
      </c>
      <c r="J71" s="25">
        <v>0</v>
      </c>
      <c r="K71" s="26"/>
    </row>
    <row r="72" spans="1:11" ht="33.75" customHeight="1" x14ac:dyDescent="0.2">
      <c r="A72" s="19"/>
      <c r="B72" s="40" t="s">
        <v>157</v>
      </c>
      <c r="C72" s="24" t="s">
        <v>165</v>
      </c>
      <c r="D72" s="24" t="s">
        <v>164</v>
      </c>
      <c r="E72" s="25">
        <v>31.955091383812011</v>
      </c>
      <c r="F72" s="25">
        <v>28.547966631908238</v>
      </c>
      <c r="G72" s="25">
        <v>30.366006256517206</v>
      </c>
      <c r="H72" s="25">
        <v>30.053180396246091</v>
      </c>
      <c r="I72" s="25">
        <v>29.727320125130344</v>
      </c>
      <c r="J72" s="25">
        <v>29.33628779979145</v>
      </c>
      <c r="K72" s="26"/>
    </row>
    <row r="73" spans="1:11" ht="33.75" customHeight="1" x14ac:dyDescent="0.2">
      <c r="A73" s="19"/>
      <c r="B73" s="40" t="s">
        <v>157</v>
      </c>
      <c r="C73" s="24" t="s">
        <v>166</v>
      </c>
      <c r="D73" s="24" t="s">
        <v>164</v>
      </c>
      <c r="E73" s="25">
        <v>450.71480057664587</v>
      </c>
      <c r="F73" s="25">
        <v>459.68813070639118</v>
      </c>
      <c r="G73" s="25">
        <v>482.49927919269584</v>
      </c>
      <c r="H73" s="25">
        <v>482.49927919269584</v>
      </c>
      <c r="I73" s="25">
        <v>482.49927919269584</v>
      </c>
      <c r="J73" s="25">
        <v>482.49927919269584</v>
      </c>
      <c r="K73" s="26"/>
    </row>
    <row r="74" spans="1:11" ht="48" customHeight="1" x14ac:dyDescent="0.2">
      <c r="A74" s="19"/>
      <c r="B74" s="40" t="s">
        <v>167</v>
      </c>
      <c r="C74" s="24" t="s">
        <v>168</v>
      </c>
      <c r="D74" s="24" t="s">
        <v>43</v>
      </c>
      <c r="E74" s="21"/>
      <c r="F74" s="21"/>
      <c r="G74" s="21"/>
      <c r="H74" s="21"/>
      <c r="I74" s="21"/>
      <c r="J74" s="21"/>
      <c r="K74" s="22"/>
    </row>
    <row r="75" spans="1:11" ht="48" customHeight="1" x14ac:dyDescent="0.2">
      <c r="A75" s="19"/>
      <c r="B75" s="40" t="s">
        <v>167</v>
      </c>
      <c r="C75" s="24" t="s">
        <v>159</v>
      </c>
      <c r="D75" s="24" t="s">
        <v>169</v>
      </c>
      <c r="E75" s="25">
        <v>135.13869313581432</v>
      </c>
      <c r="F75" s="25">
        <v>143.30540065010587</v>
      </c>
      <c r="G75" s="25">
        <v>151.26364961766194</v>
      </c>
      <c r="H75" s="25">
        <v>133.92184249628528</v>
      </c>
      <c r="I75" s="25">
        <v>133.72314540059344</v>
      </c>
      <c r="J75" s="25">
        <v>133.52503703703704</v>
      </c>
      <c r="K75" s="26"/>
    </row>
    <row r="76" spans="1:11" ht="33.75" customHeight="1" x14ac:dyDescent="0.2">
      <c r="A76" s="19"/>
      <c r="B76" s="40" t="s">
        <v>167</v>
      </c>
      <c r="C76" s="24" t="s">
        <v>161</v>
      </c>
      <c r="D76" s="24" t="s">
        <v>162</v>
      </c>
      <c r="E76" s="25">
        <v>0.18303222217897416</v>
      </c>
      <c r="F76" s="25">
        <v>0.14314562644942616</v>
      </c>
      <c r="G76" s="25">
        <v>0.14074652350087916</v>
      </c>
      <c r="H76" s="25">
        <v>0.14314562644942616</v>
      </c>
      <c r="I76" s="25">
        <v>0.14314562644942616</v>
      </c>
      <c r="J76" s="25">
        <v>0.14271273116489264</v>
      </c>
      <c r="K76" s="26"/>
    </row>
    <row r="77" spans="1:11" ht="48" customHeight="1" x14ac:dyDescent="0.2">
      <c r="A77" s="19"/>
      <c r="B77" s="40" t="s">
        <v>167</v>
      </c>
      <c r="C77" s="24" t="s">
        <v>163</v>
      </c>
      <c r="D77" s="24" t="s">
        <v>170</v>
      </c>
      <c r="E77" s="25">
        <v>7.4969262602333029E-3</v>
      </c>
      <c r="F77" s="25">
        <v>5.0398115289416387E-2</v>
      </c>
      <c r="G77" s="25">
        <v>5.02841500788479E-2</v>
      </c>
      <c r="H77" s="25">
        <v>5.0222882615156027E-2</v>
      </c>
      <c r="I77" s="25">
        <v>5.0148367952522241E-2</v>
      </c>
      <c r="J77" s="25">
        <v>5.0074074074074083E-2</v>
      </c>
      <c r="K77" s="26"/>
    </row>
    <row r="78" spans="1:11" ht="48" customHeight="1" x14ac:dyDescent="0.2">
      <c r="A78" s="19"/>
      <c r="B78" s="40" t="s">
        <v>167</v>
      </c>
      <c r="C78" s="24" t="s">
        <v>165</v>
      </c>
      <c r="D78" s="24" t="s">
        <v>170</v>
      </c>
      <c r="E78" s="25">
        <v>1.5317719734908684</v>
      </c>
      <c r="F78" s="25">
        <v>1.5259595025795483</v>
      </c>
      <c r="G78" s="25">
        <v>1.2568062126216191</v>
      </c>
      <c r="H78" s="25">
        <v>1.2552748885586926</v>
      </c>
      <c r="I78" s="25">
        <v>1.2534124629080119</v>
      </c>
      <c r="J78" s="25">
        <v>1.2515555555555555</v>
      </c>
      <c r="K78" s="26"/>
    </row>
    <row r="79" spans="1:11" ht="48" customHeight="1" x14ac:dyDescent="0.2">
      <c r="A79" s="19"/>
      <c r="B79" s="40" t="s">
        <v>167</v>
      </c>
      <c r="C79" s="24" t="s">
        <v>166</v>
      </c>
      <c r="D79" s="24" t="s">
        <v>170</v>
      </c>
      <c r="E79" s="25">
        <v>2.9702821843044349</v>
      </c>
      <c r="F79" s="25">
        <v>2.8097694808099476</v>
      </c>
      <c r="G79" s="25">
        <v>2.7147490255586297</v>
      </c>
      <c r="H79" s="25">
        <v>2.7114413075780091</v>
      </c>
      <c r="I79" s="25">
        <v>2.707418397626113</v>
      </c>
      <c r="J79" s="25">
        <v>2.7034074074074073</v>
      </c>
      <c r="K79" s="26"/>
    </row>
  </sheetData>
  <mergeCells count="23">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 ref="B36:B39"/>
    <mergeCell ref="B68:B73"/>
    <mergeCell ref="B15:B21"/>
    <mergeCell ref="B50:B52"/>
    <mergeCell ref="B42:D42"/>
    <mergeCell ref="B46:B47"/>
    <mergeCell ref="D5:D6"/>
  </mergeCells>
  <pageMargins left="0.79" right="0.2" top="0.39" bottom="0.39" header="0.39" footer="0.39"/>
  <pageSetup paperSize="9" fitToHeight="0" orientation="landscape"/>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МихайловаНИ</dc:creator>
  <cp:lastModifiedBy>МихайловаНИ</cp:lastModifiedBy>
  <dcterms:created xsi:type="dcterms:W3CDTF">2018-04-28T09:35:33Z</dcterms:created>
  <dcterms:modified xsi:type="dcterms:W3CDTF">2018-04-28T09:36:10Z</dcterms:modified>
</cp:coreProperties>
</file>